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гнатова\Documents\"/>
    </mc:Choice>
  </mc:AlternateContent>
  <bookViews>
    <workbookView xWindow="0" yWindow="0" windowWidth="28800" windowHeight="12300" activeTab="1"/>
  </bookViews>
  <sheets>
    <sheet name="5. Переселение граждан" sheetId="1" r:id="rId1"/>
    <sheet name="7.РП &quot;ФКГС&quot; " sheetId="2" r:id="rId2"/>
    <sheet name="14. Рег. проект &quot;Жилье&quot;" sheetId="3" r:id="rId3"/>
  </sheets>
  <definedNames>
    <definedName name="_xlnm._FilterDatabase" localSheetId="2" hidden="1">'14. Рег. проект "Жилье"'!$A$1:$M$22</definedName>
    <definedName name="_xlnm._FilterDatabase" localSheetId="0" hidden="1">'5. Переселение граждан'!$A$1:$M$112</definedName>
    <definedName name="_xlnm._FilterDatabase" localSheetId="1" hidden="1">'7.РП "ФКГС" '!$A$1:$R$62</definedName>
    <definedName name="километр" localSheetId="2">#REF!</definedName>
    <definedName name="километр" localSheetId="0">#REF!</definedName>
    <definedName name="километр" localSheetId="1">#REF!</definedName>
    <definedName name="километр">#REF!</definedName>
    <definedName name="_xlnm.Print_Area" localSheetId="1">'7.РП "ФКГС" '!$A$1:$X$70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3" l="1"/>
  <c r="I12" i="3"/>
  <c r="H12" i="3"/>
  <c r="M11" i="3"/>
  <c r="M10" i="3" s="1"/>
  <c r="L11" i="3"/>
  <c r="K11" i="3"/>
  <c r="J11" i="3"/>
  <c r="I11" i="3"/>
  <c r="H11" i="3"/>
  <c r="L10" i="3"/>
  <c r="K10" i="3"/>
  <c r="L57" i="2"/>
  <c r="K21" i="2"/>
  <c r="K12" i="2" s="1"/>
  <c r="K11" i="2" s="1"/>
  <c r="M12" i="2"/>
  <c r="M11" i="2" s="1"/>
  <c r="L12" i="2"/>
  <c r="L11" i="2" s="1"/>
  <c r="J12" i="2"/>
  <c r="I12" i="2"/>
  <c r="H12" i="2"/>
  <c r="J99" i="1"/>
  <c r="I99" i="1"/>
  <c r="H99" i="1"/>
  <c r="M98" i="1"/>
  <c r="L98" i="1"/>
  <c r="K98" i="1"/>
  <c r="J98" i="1"/>
  <c r="I98" i="1"/>
  <c r="H98" i="1"/>
  <c r="J78" i="1"/>
  <c r="I78" i="1"/>
  <c r="H78" i="1"/>
  <c r="M77" i="1"/>
  <c r="L77" i="1"/>
  <c r="K77" i="1"/>
  <c r="J77" i="1"/>
  <c r="I77" i="1"/>
  <c r="H77" i="1"/>
  <c r="H33" i="1"/>
  <c r="H25" i="1"/>
  <c r="K17" i="1"/>
  <c r="H17" i="1"/>
  <c r="H11" i="1" s="1"/>
  <c r="M13" i="1"/>
  <c r="J12" i="1"/>
  <c r="I12" i="1"/>
  <c r="H12" i="1"/>
  <c r="M11" i="1"/>
  <c r="M10" i="1" s="1"/>
  <c r="L11" i="1"/>
  <c r="K11" i="1"/>
  <c r="J11" i="1"/>
  <c r="I11" i="1"/>
  <c r="K10" i="1"/>
</calcChain>
</file>

<file path=xl/sharedStrings.xml><?xml version="1.0" encoding="utf-8"?>
<sst xmlns="http://schemas.openxmlformats.org/spreadsheetml/2006/main" count="1746" uniqueCount="147">
  <si>
    <t xml:space="preserve">Приложение № 5 к приказу комитета городского хозяйства и строительства от "__" _________ 2025 г.            № п-КГХиС-____    </t>
  </si>
  <si>
    <t xml:space="preserve">План реализации </t>
  </si>
  <si>
    <t>Комплекса проектных мероприятий "Переселение граждан из аварийного жилищного фонда и муниципальных жилых помещений, признанных непригодными для проживания" муниципальной программы "Комфортный город"  
на период 2025 год и плановый период 2026-2027 годов</t>
  </si>
  <si>
    <t xml:space="preserve">Код типа  структур-ного элемента </t>
  </si>
  <si>
    <t xml:space="preserve">Код   структурного элемента </t>
  </si>
  <si>
    <t>Код направления расходов (Доп КР)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</si>
  <si>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</si>
  <si>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</si>
  <si>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Значение показателя мероприятия (результата) структурного элемента МП/ объекта мероприятия/ контрольных точек</t>
  </si>
  <si>
    <t>Финансовое обеспечениепо годам реализации, тыс.руб.</t>
  </si>
  <si>
    <t xml:space="preserve">Наименование показателя </t>
  </si>
  <si>
    <t>Ед. изм.</t>
  </si>
  <si>
    <t>2025 год</t>
  </si>
  <si>
    <t>2026 год</t>
  </si>
  <si>
    <t>2027 год</t>
  </si>
  <si>
    <t>×</t>
  </si>
  <si>
    <t>Всего по структурному элементу</t>
  </si>
  <si>
    <t>1</t>
  </si>
  <si>
    <t>05</t>
  </si>
  <si>
    <t>85111</t>
  </si>
  <si>
    <t>х</t>
  </si>
  <si>
    <t>Приобретение (выкуп) помещений в целях расселения граждан из аварийного жилищного фонда</t>
  </si>
  <si>
    <t>Расселяемая площадь</t>
  </si>
  <si>
    <t>кв.м.</t>
  </si>
  <si>
    <t>Количество переселяемых граждан</t>
  </si>
  <si>
    <t>чел.</t>
  </si>
  <si>
    <t>КМИиЗР</t>
  </si>
  <si>
    <t>Выплата возмещения за расселяемые помещения дома по ул. Бойко, д. 13</t>
  </si>
  <si>
    <t>Вступление в силу решения суда об изъятии помещения, выплате возмещения за изымаемое помещение</t>
  </si>
  <si>
    <t>январь</t>
  </si>
  <si>
    <t>Выплата возмещения собственникам помещений</t>
  </si>
  <si>
    <t>март</t>
  </si>
  <si>
    <t>Выплата возмещения за расселяемые помещения дома по ул. Рижской, д. 14</t>
  </si>
  <si>
    <t>февраль</t>
  </si>
  <si>
    <t>Выплата возмещения за расселяемые помещения дома по ул. Нансена, д. 1а</t>
  </si>
  <si>
    <t>апрель</t>
  </si>
  <si>
    <t>Выплата возмещения за расселяемые помещения дома по ул. Красной, д. 272-274</t>
  </si>
  <si>
    <t>июнь</t>
  </si>
  <si>
    <t>сентябрь</t>
  </si>
  <si>
    <t>Выплата возмещения за расселяемые помещения дома по пер. Литовскому, д. 18</t>
  </si>
  <si>
    <t>Выплата возмещения за расселяемые помещения дома по ул. Сестрорецкой, д. 13</t>
  </si>
  <si>
    <t>Вступление в силу решения суда об изъятии помещения, выплате возмещения за изымаемое помещение (предоставление жилого помещения)</t>
  </si>
  <si>
    <t>декабрь</t>
  </si>
  <si>
    <t>Приобретение (выкуп) жилых помещений для расселения аварийного дома по ул. Боткина, д. 8*</t>
  </si>
  <si>
    <t>х**</t>
  </si>
  <si>
    <t>Заключение контракта</t>
  </si>
  <si>
    <t>Оплата контракта</t>
  </si>
  <si>
    <t>Приемка жилых помещений, переселение граждан</t>
  </si>
  <si>
    <t>Приобретение жилых помещений для расселения аварийного дома по ул. Семипалатинской, д. 76*</t>
  </si>
  <si>
    <t>Приобретение (выкуп) жилых помещений для расселения аварийного дома по ул. К. Назаровой, д. 47-49*</t>
  </si>
  <si>
    <t>Приобретение (выкуп) жилых помещений для расселения аварийного дома по ул. Батальной, д. 31-37*</t>
  </si>
  <si>
    <t>ноябрь</t>
  </si>
  <si>
    <t>Приобретение (выкуп) жилых помещений для расселения аварийного дома по ул. Возрождения, д. 19*</t>
  </si>
  <si>
    <t>Приобретение жилых помещений для расселения аварийного дома по ул. К. Заслонова, д. 5А*</t>
  </si>
  <si>
    <t>Приобретение (выкуп) жилых помещений для расселения аварийного дома по ул. Минусинской, д. 4*</t>
  </si>
  <si>
    <t>Приобретение (выкуп) жилых помещений для расселения аварийного дома по ул. Летней, д. 26*</t>
  </si>
  <si>
    <t>Предоставление жилых помещений  в целях расселения граждан из аварийного жилищного фонда</t>
  </si>
  <si>
    <t>01</t>
  </si>
  <si>
    <t>Предоставление жилых помещений для расселения аварийного дома по туп. Транспортному, 10а</t>
  </si>
  <si>
    <t>Вступление в силу решения суда</t>
  </si>
  <si>
    <t>Предоставление жилого помещения</t>
  </si>
  <si>
    <t>май</t>
  </si>
  <si>
    <t>Предоставление жилых помещений при расселении аварийного дома по ул. Муромской, д.7</t>
  </si>
  <si>
    <t>Предоставление жилого помещение</t>
  </si>
  <si>
    <t>июль</t>
  </si>
  <si>
    <t>Предоставление жилых помещений для расселения аварийного дома по ул. Чехова 3-5</t>
  </si>
  <si>
    <t>Предоставление жилых помещений для расселения аварийного дома по ул. Колхозной, д. 16</t>
  </si>
  <si>
    <t>Предоставление жилых помещений для расселения аварийного дома в мкр. Совхозный, д. 29</t>
  </si>
  <si>
    <t>Расселение непригодных жилых помещений</t>
  </si>
  <si>
    <t>ул. Новинская, д. 17, кв. 1</t>
  </si>
  <si>
    <t>ул. Грибная, д. 5-7</t>
  </si>
  <si>
    <t>ул. Окская, д. 12, кв. 2</t>
  </si>
  <si>
    <t>ул. Клинская, д. 24, кв. 2</t>
  </si>
  <si>
    <t>ул. Коммунистическая, д. 66-68</t>
  </si>
  <si>
    <t>пр-кт Победы, д. 141, кв. 6</t>
  </si>
  <si>
    <t>0</t>
  </si>
  <si>
    <t>ул. Лозовая, д. 2, кв. 1</t>
  </si>
  <si>
    <t>ул. Орудийная, д. 14а</t>
  </si>
  <si>
    <t>ул. Подполковника Емельянова, д. 190</t>
  </si>
  <si>
    <t>ул. Богатырская, д. 67</t>
  </si>
  <si>
    <t>ул. Муромская, д. 9</t>
  </si>
  <si>
    <t>ул. Муромская, д. 46, кв. 3</t>
  </si>
  <si>
    <t>ул. Кольцова, д. 35</t>
  </si>
  <si>
    <t>ул. Семипалатинская, д. 54, кв. 1</t>
  </si>
  <si>
    <t>ул. Болотная, д. 8, кв. 2</t>
  </si>
  <si>
    <t>ул. Мира, д. 11, кв. 2</t>
  </si>
  <si>
    <t>ул. Челюскинская, д. 10, кв. 4</t>
  </si>
  <si>
    <t>ул. Ангарская, д. 23, кв. 1</t>
  </si>
  <si>
    <t>ул. Бабушкина, д. 4</t>
  </si>
  <si>
    <t>ул. Александра Невского, д. 49а, кв. 3</t>
  </si>
  <si>
    <t>ул. Клинская, д. 5, кв. 3</t>
  </si>
  <si>
    <t>ул. Чкалова, д. 20, кв. 2</t>
  </si>
  <si>
    <t>ул. Художественная, д. 3, кв. 3</t>
  </si>
  <si>
    <t>ул. Окская, д. 1в, кв. 3</t>
  </si>
  <si>
    <t>ул. Енисейская, д. 29, кв. 3</t>
  </si>
  <si>
    <t>ПЛАН РЕАЛИЗАЦИИ</t>
  </si>
  <si>
    <t>регионального проекта "Формирование комфортной городской среды"</t>
  </si>
  <si>
    <t>муниципальной программы "Комфортный город" на 2025 г. и плановый период 2026-2027 гг.</t>
  </si>
  <si>
    <t>Код типа структурного элемента</t>
  </si>
  <si>
    <t>Код структурного элемента</t>
  </si>
  <si>
    <t>Код направления расходов</t>
  </si>
  <si>
    <t>Исполнитель структурного элемента/ мероприятия</t>
  </si>
  <si>
    <t>Структурный элемент муниципальной программы / направление расходов/ меропритяие</t>
  </si>
  <si>
    <t>Значение меропрятия (результата) структурного элемента муниципальной программы / срок достижения контрольных точек меропрятий</t>
  </si>
  <si>
    <t>Финансовое обеспечение по годам реализации, тыс. руб.</t>
  </si>
  <si>
    <t xml:space="preserve">Примечание </t>
  </si>
  <si>
    <t>По программе</t>
  </si>
  <si>
    <t>разница</t>
  </si>
  <si>
    <t>Наименование показателя</t>
  </si>
  <si>
    <t>Год реализации</t>
  </si>
  <si>
    <t>И4</t>
  </si>
  <si>
    <t>85321</t>
  </si>
  <si>
    <t>Благоустройство территорий общего пользования</t>
  </si>
  <si>
    <t>Количество объектов</t>
  </si>
  <si>
    <t>ед.</t>
  </si>
  <si>
    <t>МКУ "КСЗ"</t>
  </si>
  <si>
    <t>Благоустройство парка "Парк Каштановый" (1 этап)</t>
  </si>
  <si>
    <t>заключение контракта на выполнение работ</t>
  </si>
  <si>
    <t>сентябрь 2024</t>
  </si>
  <si>
    <t>приемка работ</t>
  </si>
  <si>
    <t>оплата работ</t>
  </si>
  <si>
    <t>МБУ "УКС"</t>
  </si>
  <si>
    <t>Сквер по ул. Флотской</t>
  </si>
  <si>
    <t>август</t>
  </si>
  <si>
    <t>Территория общего пользования, прилегающая к озеру Пеньковому (ул. Коммунистическая) (1 этап)</t>
  </si>
  <si>
    <t>0,00</t>
  </si>
  <si>
    <t>Территория общего пользования, прилегающая к озеру Верхнему, в районе дома № 75 по ул. Курортной</t>
  </si>
  <si>
    <t>Благоустройство детской игровой площадки в районе многоквартирного дома № 4 по наб. Генерала Карбышева</t>
  </si>
  <si>
    <t>деекабрь</t>
  </si>
  <si>
    <t>Переустройство детской игровой площадки по ул. Гаражная-ул. Юношеская - ул. Горького (сквер)</t>
  </si>
  <si>
    <t>Переустройство детской игровой площадки по ул. Артиллерийская, 35</t>
  </si>
  <si>
    <t>Переустройство детской игровой площадки по ул.Портовая,27</t>
  </si>
  <si>
    <t>КпСП</t>
  </si>
  <si>
    <t>Обустройство спортивной  площадки  по ул.Глинки, 1</t>
  </si>
  <si>
    <t>октябрь</t>
  </si>
  <si>
    <t>Обустройство спортивной  площадки  по ул. Набережная Адмирала Трибуца,37</t>
  </si>
  <si>
    <t>Обустройство пешеходных связей в районе пер.  Майский, 1 - ул. А. Невского, 46</t>
  </si>
  <si>
    <t>Благоустройство территории общего пользования, прилегающей
к озеру Зимнему (ул. Судостроительная)</t>
  </si>
  <si>
    <t>Территория общего пользования в районе домов №№ 44а и 50 по ул. Фрунзе</t>
  </si>
  <si>
    <t>Общественная территория для благоустройства
в 2027 году определится по итогам голосования, запланированного к проведению в 2026 году</t>
  </si>
  <si>
    <t>подведение итогов голосования в 2026 году (для объектов благоустройства 2027 года)</t>
  </si>
  <si>
    <t>Приложение № 14 к приказу комитета городского хозяйства и строительства от "___" __________ 202__ г.            № п-КГХиС-______</t>
  </si>
  <si>
    <t>регионального проекта "Жилье"  
муниципальной программы "Комфортный город" на период 2025 год и плановый период 2026-2027 годов</t>
  </si>
  <si>
    <t>И2</t>
  </si>
  <si>
    <t>Заключение контракта, заключение соглашений об изъятии недвижимости</t>
  </si>
  <si>
    <t>Оплата контракта, выплата по соглашению</t>
  </si>
  <si>
    <t>Приложение № 7
к приказу комитета городского хозяйства и  строительства
администрации городского округа 
«Город Калининград»
от «____» _________ 202__ г. 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</si>
</sst>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</cellStyleXfs>
  <cellXfs count="18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/>
    <xf numFmtId="0" fontId="3" fillId="0" borderId="11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wrapText="1"/>
    </xf>
    <xf numFmtId="0" fontId="3" fillId="0" borderId="11" xfId="1" applyFont="1" applyBorder="1" applyAlignment="1">
      <alignment horizontal="left" vertical="center" wrapText="1"/>
    </xf>
    <xf numFmtId="49" fontId="3" fillId="0" borderId="11" xfId="3" applyNumberFormat="1" applyFont="1" applyBorder="1" applyAlignment="1">
      <alignment horizontal="center" vertical="center" wrapText="1"/>
    </xf>
    <xf numFmtId="4" fontId="3" fillId="0" borderId="11" xfId="3" applyNumberFormat="1" applyFont="1" applyBorder="1" applyAlignment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3" fillId="2" borderId="11" xfId="3" applyFont="1" applyFill="1" applyBorder="1" applyAlignment="1">
      <alignment horizontal="center" vertical="center" wrapText="1"/>
    </xf>
    <xf numFmtId="4" fontId="8" fillId="2" borderId="11" xfId="3" applyNumberFormat="1" applyFont="1" applyFill="1" applyBorder="1" applyAlignment="1">
      <alignment horizontal="center" vertical="center"/>
    </xf>
    <xf numFmtId="4" fontId="8" fillId="0" borderId="11" xfId="3" applyNumberFormat="1" applyFont="1" applyBorder="1" applyAlignment="1">
      <alignment horizontal="center" vertical="center"/>
    </xf>
    <xf numFmtId="4" fontId="8" fillId="2" borderId="11" xfId="1" applyNumberFormat="1" applyFont="1" applyFill="1" applyBorder="1" applyAlignment="1">
      <alignment horizontal="center" vertical="center" wrapText="1"/>
    </xf>
    <xf numFmtId="4" fontId="8" fillId="0" borderId="11" xfId="1" applyNumberFormat="1" applyFont="1" applyBorder="1" applyAlignment="1">
      <alignment horizontal="center" vertical="center" wrapText="1"/>
    </xf>
    <xf numFmtId="0" fontId="8" fillId="3" borderId="11" xfId="3" applyFont="1" applyFill="1" applyBorder="1" applyAlignment="1">
      <alignment horizontal="left" vertical="center" wrapText="1"/>
    </xf>
    <xf numFmtId="0" fontId="8" fillId="3" borderId="11" xfId="3" applyFont="1" applyFill="1" applyBorder="1" applyAlignment="1">
      <alignment horizontal="center" vertical="center" wrapText="1"/>
    </xf>
    <xf numFmtId="2" fontId="8" fillId="3" borderId="11" xfId="3" applyNumberFormat="1" applyFont="1" applyFill="1" applyBorder="1" applyAlignment="1">
      <alignment horizontal="center" vertical="center" wrapText="1"/>
    </xf>
    <xf numFmtId="1" fontId="8" fillId="3" borderId="11" xfId="3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3" fillId="4" borderId="11" xfId="3" applyFont="1" applyFill="1" applyBorder="1" applyAlignment="1">
      <alignment horizontal="left" vertical="center" wrapText="1"/>
    </xf>
    <xf numFmtId="0" fontId="3" fillId="4" borderId="11" xfId="3" applyFont="1" applyFill="1" applyBorder="1" applyAlignment="1">
      <alignment horizontal="center" vertical="center" wrapText="1"/>
    </xf>
    <xf numFmtId="2" fontId="3" fillId="4" borderId="11" xfId="3" applyNumberFormat="1" applyFont="1" applyFill="1" applyBorder="1" applyAlignment="1">
      <alignment horizontal="center" vertical="center" wrapText="1"/>
    </xf>
    <xf numFmtId="1" fontId="3" fillId="4" borderId="11" xfId="3" applyNumberFormat="1" applyFont="1" applyFill="1" applyBorder="1" applyAlignment="1">
      <alignment horizontal="center" vertical="center" wrapText="1"/>
    </xf>
    <xf numFmtId="0" fontId="10" fillId="0" borderId="0" xfId="1" applyFont="1"/>
    <xf numFmtId="0" fontId="3" fillId="0" borderId="11" xfId="4" applyFont="1" applyBorder="1" applyAlignment="1">
      <alignment horizontal="left" vertical="center" wrapText="1" shrinkToFit="1"/>
    </xf>
    <xf numFmtId="0" fontId="3" fillId="0" borderId="11" xfId="3" applyFont="1" applyBorder="1" applyAlignment="1">
      <alignment horizontal="center" vertical="center" wrapText="1"/>
    </xf>
    <xf numFmtId="1" fontId="3" fillId="0" borderId="11" xfId="3" applyNumberFormat="1" applyFont="1" applyBorder="1" applyAlignment="1">
      <alignment horizontal="center" vertical="center" wrapText="1"/>
    </xf>
    <xf numFmtId="0" fontId="10" fillId="0" borderId="12" xfId="1" applyFont="1" applyBorder="1"/>
    <xf numFmtId="0" fontId="10" fillId="0" borderId="13" xfId="1" applyFont="1" applyBorder="1"/>
    <xf numFmtId="4" fontId="3" fillId="0" borderId="2" xfId="3" applyNumberFormat="1" applyFont="1" applyBorder="1" applyAlignment="1">
      <alignment horizontal="center" vertical="center"/>
    </xf>
    <xf numFmtId="0" fontId="3" fillId="0" borderId="2" xfId="4" applyFont="1" applyBorder="1" applyAlignment="1">
      <alignment horizontal="left" vertical="center" wrapText="1" shrinkToFit="1"/>
    </xf>
    <xf numFmtId="0" fontId="3" fillId="0" borderId="2" xfId="1" applyFont="1" applyBorder="1" applyAlignment="1">
      <alignment horizontal="left" vertical="center" wrapText="1"/>
    </xf>
    <xf numFmtId="49" fontId="8" fillId="3" borderId="14" xfId="3" applyNumberFormat="1" applyFont="1" applyFill="1" applyBorder="1" applyAlignment="1">
      <alignment horizontal="center" vertical="center" wrapText="1"/>
    </xf>
    <xf numFmtId="0" fontId="3" fillId="0" borderId="11" xfId="4" applyFont="1" applyFill="1" applyBorder="1" applyAlignment="1">
      <alignment horizontal="left" vertical="center" wrapText="1" shrinkToFit="1"/>
    </xf>
    <xf numFmtId="1" fontId="3" fillId="0" borderId="11" xfId="3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3" fillId="2" borderId="11" xfId="1" applyFont="1" applyFill="1" applyBorder="1" applyAlignment="1">
      <alignment horizontal="left" vertical="center" wrapText="1"/>
    </xf>
    <xf numFmtId="49" fontId="3" fillId="4" borderId="11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3" fillId="2" borderId="0" xfId="1" applyFont="1" applyFill="1" applyAlignment="1">
      <alignment horizontal="left" vertical="center" wrapText="1"/>
    </xf>
    <xf numFmtId="4" fontId="3" fillId="0" borderId="0" xfId="3" applyNumberFormat="1" applyFont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3" fillId="0" borderId="0" xfId="2" applyFont="1" applyAlignment="1">
      <alignment wrapText="1"/>
    </xf>
    <xf numFmtId="4" fontId="3" fillId="0" borderId="0" xfId="2" applyNumberFormat="1" applyFont="1" applyAlignment="1">
      <alignment wrapText="1"/>
    </xf>
    <xf numFmtId="0" fontId="3" fillId="0" borderId="0" xfId="2" applyFont="1" applyAlignment="1">
      <alignment wrapText="1"/>
    </xf>
    <xf numFmtId="4" fontId="13" fillId="0" borderId="0" xfId="2" applyNumberFormat="1" applyFont="1" applyAlignment="1">
      <alignment wrapText="1"/>
    </xf>
    <xf numFmtId="4" fontId="14" fillId="0" borderId="0" xfId="2" applyNumberFormat="1" applyFont="1" applyAlignment="1">
      <alignment wrapText="1"/>
    </xf>
    <xf numFmtId="4" fontId="3" fillId="0" borderId="19" xfId="2" applyNumberFormat="1" applyFont="1" applyBorder="1" applyAlignment="1">
      <alignment horizontal="center" wrapText="1"/>
    </xf>
    <xf numFmtId="4" fontId="3" fillId="0" borderId="15" xfId="2" applyNumberFormat="1" applyFont="1" applyBorder="1" applyAlignment="1">
      <alignment horizont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wrapText="1"/>
    </xf>
    <xf numFmtId="4" fontId="3" fillId="0" borderId="15" xfId="2" applyNumberFormat="1" applyFont="1" applyBorder="1" applyAlignment="1">
      <alignment wrapText="1"/>
    </xf>
    <xf numFmtId="4" fontId="3" fillId="0" borderId="19" xfId="2" applyNumberFormat="1" applyFont="1" applyBorder="1" applyAlignment="1">
      <alignment horizontal="center" vertical="center" wrapText="1"/>
    </xf>
    <xf numFmtId="4" fontId="3" fillId="0" borderId="15" xfId="2" applyNumberFormat="1" applyFont="1" applyBorder="1" applyAlignment="1">
      <alignment horizontal="center" vertical="center" wrapText="1"/>
    </xf>
    <xf numFmtId="49" fontId="15" fillId="0" borderId="11" xfId="3" applyNumberFormat="1" applyFont="1" applyBorder="1" applyAlignment="1">
      <alignment horizontal="center" vertical="center" wrapText="1"/>
    </xf>
    <xf numFmtId="4" fontId="15" fillId="0" borderId="11" xfId="3" applyNumberFormat="1" applyFont="1" applyBorder="1" applyAlignment="1">
      <alignment horizontal="center" vertical="center"/>
    </xf>
    <xf numFmtId="0" fontId="8" fillId="2" borderId="27" xfId="2" applyFont="1" applyFill="1" applyBorder="1" applyAlignment="1">
      <alignment horizontal="left" vertical="center" wrapText="1"/>
    </xf>
    <xf numFmtId="49" fontId="15" fillId="2" borderId="11" xfId="3" applyNumberFormat="1" applyFont="1" applyFill="1" applyBorder="1" applyAlignment="1">
      <alignment horizontal="center" vertical="center" wrapText="1"/>
    </xf>
    <xf numFmtId="4" fontId="15" fillId="2" borderId="11" xfId="3" applyNumberFormat="1" applyFont="1" applyFill="1" applyBorder="1" applyAlignment="1">
      <alignment horizontal="center" vertical="center"/>
    </xf>
    <xf numFmtId="4" fontId="8" fillId="2" borderId="27" xfId="2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vertical="center" wrapText="1"/>
    </xf>
    <xf numFmtId="0" fontId="8" fillId="3" borderId="11" xfId="2" applyFont="1" applyFill="1" applyBorder="1" applyAlignment="1">
      <alignment horizontal="center" vertical="center" wrapText="1"/>
    </xf>
    <xf numFmtId="49" fontId="8" fillId="3" borderId="11" xfId="2" applyNumberFormat="1" applyFont="1" applyFill="1" applyBorder="1" applyAlignment="1">
      <alignment horizontal="center" vertical="center" wrapText="1"/>
    </xf>
    <xf numFmtId="49" fontId="8" fillId="3" borderId="11" xfId="2" applyNumberFormat="1" applyFont="1" applyFill="1" applyBorder="1" applyAlignment="1">
      <alignment horizontal="left" vertical="center" wrapText="1"/>
    </xf>
    <xf numFmtId="1" fontId="8" fillId="3" borderId="11" xfId="2" applyNumberFormat="1" applyFont="1" applyFill="1" applyBorder="1" applyAlignment="1">
      <alignment horizontal="center" vertical="center" wrapText="1"/>
    </xf>
    <xf numFmtId="4" fontId="8" fillId="3" borderId="11" xfId="2" applyNumberFormat="1" applyFont="1" applyFill="1" applyBorder="1" applyAlignment="1">
      <alignment horizontal="center" vertical="center" wrapText="1"/>
    </xf>
    <xf numFmtId="4" fontId="14" fillId="5" borderId="0" xfId="2" applyNumberFormat="1" applyFont="1" applyFill="1" applyAlignment="1">
      <alignment wrapText="1"/>
    </xf>
    <xf numFmtId="4" fontId="3" fillId="5" borderId="0" xfId="2" applyNumberFormat="1" applyFont="1" applyFill="1" applyAlignment="1">
      <alignment vertical="center" wrapText="1"/>
    </xf>
    <xf numFmtId="4" fontId="3" fillId="5" borderId="0" xfId="2" applyNumberFormat="1" applyFont="1" applyFill="1" applyAlignment="1">
      <alignment wrapText="1"/>
    </xf>
    <xf numFmtId="0" fontId="3" fillId="5" borderId="0" xfId="2" applyFont="1" applyFill="1" applyAlignment="1">
      <alignment wrapText="1"/>
    </xf>
    <xf numFmtId="49" fontId="3" fillId="5" borderId="2" xfId="2" applyNumberFormat="1" applyFont="1" applyFill="1" applyBorder="1" applyAlignment="1">
      <alignment horizontal="left" vertical="center" wrapText="1"/>
    </xf>
    <xf numFmtId="49" fontId="3" fillId="5" borderId="11" xfId="2" applyNumberFormat="1" applyFont="1" applyFill="1" applyBorder="1" applyAlignment="1">
      <alignment horizontal="center" vertical="center" wrapText="1"/>
    </xf>
    <xf numFmtId="0" fontId="3" fillId="5" borderId="11" xfId="2" applyFont="1" applyFill="1" applyBorder="1" applyAlignment="1">
      <alignment horizontal="center" vertical="center" wrapText="1"/>
    </xf>
    <xf numFmtId="4" fontId="3" fillId="5" borderId="11" xfId="2" applyNumberFormat="1" applyFont="1" applyFill="1" applyBorder="1" applyAlignment="1">
      <alignment horizontal="center" vertical="center" wrapText="1"/>
    </xf>
    <xf numFmtId="49" fontId="3" fillId="2" borderId="11" xfId="2" applyNumberFormat="1" applyFont="1" applyFill="1" applyBorder="1" applyAlignment="1">
      <alignment horizontal="left" vertical="center" wrapText="1"/>
    </xf>
    <xf numFmtId="49" fontId="3" fillId="2" borderId="11" xfId="2" applyNumberFormat="1" applyFont="1" applyFill="1" applyBorder="1" applyAlignment="1">
      <alignment horizontal="center" vertical="center" wrapText="1"/>
    </xf>
    <xf numFmtId="0" fontId="3" fillId="5" borderId="2" xfId="2" applyFont="1" applyFill="1" applyBorder="1" applyAlignment="1">
      <alignment vertical="center" wrapText="1"/>
    </xf>
    <xf numFmtId="4" fontId="11" fillId="0" borderId="11" xfId="3" applyNumberFormat="1" applyFont="1" applyBorder="1" applyAlignment="1">
      <alignment horizontal="center" vertical="center"/>
    </xf>
    <xf numFmtId="0" fontId="3" fillId="5" borderId="2" xfId="2" applyFont="1" applyFill="1" applyBorder="1" applyAlignment="1">
      <alignment horizontal="left" vertical="center" wrapText="1"/>
    </xf>
    <xf numFmtId="4" fontId="3" fillId="5" borderId="11" xfId="3" applyNumberFormat="1" applyFont="1" applyFill="1" applyBorder="1" applyAlignment="1">
      <alignment horizontal="center" vertical="center"/>
    </xf>
    <xf numFmtId="49" fontId="3" fillId="5" borderId="11" xfId="2" applyNumberFormat="1" applyFont="1" applyFill="1" applyBorder="1" applyAlignment="1">
      <alignment horizontal="left" vertical="center" wrapText="1"/>
    </xf>
    <xf numFmtId="0" fontId="3" fillId="2" borderId="11" xfId="2" applyFont="1" applyFill="1" applyBorder="1" applyAlignment="1">
      <alignment horizontal="left" vertical="center" wrapText="1"/>
    </xf>
    <xf numFmtId="0" fontId="3" fillId="2" borderId="11" xfId="2" applyFont="1" applyFill="1" applyBorder="1" applyAlignment="1">
      <alignment horizontal="center" vertical="center" wrapText="1"/>
    </xf>
    <xf numFmtId="4" fontId="8" fillId="3" borderId="11" xfId="3" applyNumberFormat="1" applyFont="1" applyFill="1" applyBorder="1" applyAlignment="1">
      <alignment horizontal="center" vertical="center" wrapText="1"/>
    </xf>
    <xf numFmtId="3" fontId="8" fillId="3" borderId="11" xfId="3" applyNumberFormat="1" applyFont="1" applyFill="1" applyBorder="1" applyAlignment="1">
      <alignment horizontal="center" vertical="center" wrapText="1"/>
    </xf>
    <xf numFmtId="4" fontId="3" fillId="4" borderId="11" xfId="3" applyNumberFormat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49" fontId="3" fillId="0" borderId="11" xfId="3" applyNumberFormat="1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4" borderId="11" xfId="4" applyFont="1" applyFill="1" applyBorder="1" applyAlignment="1">
      <alignment horizontal="left" vertical="center" wrapText="1" shrinkToFit="1"/>
    </xf>
    <xf numFmtId="0" fontId="4" fillId="4" borderId="11" xfId="1" applyFont="1" applyFill="1" applyBorder="1" applyAlignment="1">
      <alignment horizontal="left" vertical="center" wrapText="1" shrinkToFit="1"/>
    </xf>
    <xf numFmtId="49" fontId="3" fillId="0" borderId="2" xfId="3" applyNumberFormat="1" applyFont="1" applyBorder="1" applyAlignment="1">
      <alignment horizontal="center" vertical="center" wrapText="1"/>
    </xf>
    <xf numFmtId="49" fontId="3" fillId="0" borderId="14" xfId="3" applyNumberFormat="1" applyFont="1" applyBorder="1" applyAlignment="1">
      <alignment horizontal="center" vertical="center" wrapText="1"/>
    </xf>
    <xf numFmtId="49" fontId="3" fillId="0" borderId="8" xfId="3" applyNumberFormat="1" applyFont="1" applyBorder="1" applyAlignment="1">
      <alignment horizontal="center" vertical="center" wrapText="1"/>
    </xf>
    <xf numFmtId="0" fontId="3" fillId="4" borderId="2" xfId="1" applyFont="1" applyFill="1" applyBorder="1" applyAlignment="1">
      <alignment horizontal="left" vertical="center" wrapText="1"/>
    </xf>
    <xf numFmtId="0" fontId="3" fillId="4" borderId="8" xfId="1" applyFont="1" applyFill="1" applyBorder="1" applyAlignment="1">
      <alignment horizontal="left" vertical="center" wrapText="1"/>
    </xf>
    <xf numFmtId="4" fontId="3" fillId="4" borderId="2" xfId="3" applyNumberFormat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3" fillId="4" borderId="2" xfId="4" applyFont="1" applyFill="1" applyBorder="1" applyAlignment="1">
      <alignment horizontal="left" vertical="center" wrapText="1" shrinkToFit="1"/>
    </xf>
    <xf numFmtId="0" fontId="4" fillId="4" borderId="8" xfId="1" applyFont="1" applyFill="1" applyBorder="1" applyAlignment="1">
      <alignment horizontal="left" vertical="center" wrapText="1" shrinkToFit="1"/>
    </xf>
    <xf numFmtId="4" fontId="3" fillId="4" borderId="11" xfId="3" applyNumberFormat="1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4" borderId="8" xfId="4" applyFont="1" applyFill="1" applyBorder="1" applyAlignment="1">
      <alignment horizontal="left" vertical="center" wrapText="1" shrinkToFit="1"/>
    </xf>
    <xf numFmtId="4" fontId="3" fillId="4" borderId="8" xfId="3" applyNumberFormat="1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 wrapText="1"/>
    </xf>
    <xf numFmtId="49" fontId="8" fillId="0" borderId="14" xfId="3" applyNumberFormat="1" applyFont="1" applyFill="1" applyBorder="1" applyAlignment="1">
      <alignment horizontal="center" vertical="center" wrapText="1"/>
    </xf>
    <xf numFmtId="49" fontId="8" fillId="0" borderId="8" xfId="3" applyNumberFormat="1" applyFont="1" applyFill="1" applyBorder="1" applyAlignment="1">
      <alignment horizontal="center" vertical="center" wrapText="1"/>
    </xf>
    <xf numFmtId="49" fontId="3" fillId="0" borderId="14" xfId="3" applyNumberFormat="1" applyFont="1" applyFill="1" applyBorder="1" applyAlignment="1">
      <alignment horizontal="center" vertical="center" wrapText="1"/>
    </xf>
    <xf numFmtId="49" fontId="3" fillId="0" borderId="8" xfId="3" applyNumberFormat="1" applyFont="1" applyFill="1" applyBorder="1" applyAlignment="1">
      <alignment horizontal="center" vertical="center" wrapText="1"/>
    </xf>
    <xf numFmtId="0" fontId="3" fillId="4" borderId="14" xfId="4" applyFont="1" applyFill="1" applyBorder="1" applyAlignment="1">
      <alignment horizontal="left" vertical="center" wrapText="1" shrinkToFit="1"/>
    </xf>
    <xf numFmtId="49" fontId="8" fillId="3" borderId="2" xfId="3" applyNumberFormat="1" applyFont="1" applyFill="1" applyBorder="1" applyAlignment="1">
      <alignment horizontal="center" vertical="center" wrapText="1"/>
    </xf>
    <xf numFmtId="49" fontId="8" fillId="3" borderId="8" xfId="3" applyNumberFormat="1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left" vertical="center" wrapText="1" shrinkToFit="1"/>
    </xf>
    <xf numFmtId="0" fontId="8" fillId="3" borderId="8" xfId="4" applyFont="1" applyFill="1" applyBorder="1" applyAlignment="1">
      <alignment horizontal="left" vertical="center" wrapText="1" shrinkToFit="1"/>
    </xf>
    <xf numFmtId="4" fontId="8" fillId="3" borderId="2" xfId="3" applyNumberFormat="1" applyFont="1" applyFill="1" applyBorder="1" applyAlignment="1">
      <alignment horizontal="center" vertical="center" wrapText="1"/>
    </xf>
    <xf numFmtId="4" fontId="8" fillId="3" borderId="8" xfId="3" applyNumberFormat="1" applyFont="1" applyFill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 shrinkToFit="1"/>
    </xf>
    <xf numFmtId="0" fontId="4" fillId="4" borderId="8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left" vertical="center" wrapText="1" shrinkToFit="1"/>
    </xf>
    <xf numFmtId="4" fontId="4" fillId="4" borderId="8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49" fontId="3" fillId="0" borderId="0" xfId="1" applyNumberFormat="1" applyFont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textRotation="90" wrapText="1"/>
    </xf>
    <xf numFmtId="0" fontId="3" fillId="0" borderId="8" xfId="2" applyFont="1" applyBorder="1" applyAlignment="1">
      <alignment horizontal="center" vertical="center" textRotation="90" wrapText="1"/>
    </xf>
    <xf numFmtId="0" fontId="3" fillId="0" borderId="3" xfId="2" applyFont="1" applyBorder="1" applyAlignment="1">
      <alignment horizontal="center" vertical="center" textRotation="90" wrapText="1"/>
    </xf>
    <xf numFmtId="0" fontId="3" fillId="0" borderId="9" xfId="2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164" fontId="3" fillId="0" borderId="5" xfId="3" applyNumberFormat="1" applyFont="1" applyBorder="1" applyAlignment="1">
      <alignment horizontal="center" vertical="center" wrapText="1" shrinkToFit="1"/>
    </xf>
    <xf numFmtId="164" fontId="3" fillId="0" borderId="6" xfId="3" applyNumberFormat="1" applyFont="1" applyBorder="1" applyAlignment="1">
      <alignment horizontal="center" vertical="center" wrapText="1" shrinkToFit="1"/>
    </xf>
    <xf numFmtId="164" fontId="3" fillId="0" borderId="7" xfId="3" applyNumberFormat="1" applyFont="1" applyBorder="1" applyAlignment="1">
      <alignment horizontal="center" vertical="center" wrapText="1" shrinkToFit="1"/>
    </xf>
    <xf numFmtId="0" fontId="3" fillId="0" borderId="2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center" vertical="center" wrapText="1"/>
    </xf>
    <xf numFmtId="49" fontId="3" fillId="2" borderId="8" xfId="2" applyNumberFormat="1" applyFont="1" applyFill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8" xfId="2" applyNumberFormat="1" applyFont="1" applyBorder="1" applyAlignment="1">
      <alignment horizontal="center" vertical="center" wrapText="1"/>
    </xf>
    <xf numFmtId="0" fontId="6" fillId="0" borderId="14" xfId="2" applyBorder="1" applyAlignment="1">
      <alignment horizontal="center" vertical="center" wrapText="1"/>
    </xf>
    <xf numFmtId="0" fontId="6" fillId="0" borderId="8" xfId="2" applyBorder="1" applyAlignment="1">
      <alignment horizontal="center" vertical="center" wrapText="1"/>
    </xf>
    <xf numFmtId="49" fontId="3" fillId="2" borderId="14" xfId="2" applyNumberFormat="1" applyFont="1" applyFill="1" applyBorder="1" applyAlignment="1">
      <alignment horizontal="center" vertical="center" wrapText="1"/>
    </xf>
    <xf numFmtId="0" fontId="6" fillId="2" borderId="14" xfId="2" applyFill="1" applyBorder="1" applyAlignment="1">
      <alignment horizontal="center" vertical="center" wrapText="1"/>
    </xf>
    <xf numFmtId="0" fontId="6" fillId="2" borderId="8" xfId="2" applyFill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49" fontId="3" fillId="0" borderId="14" xfId="2" applyNumberFormat="1" applyFont="1" applyBorder="1" applyAlignment="1">
      <alignment horizontal="center" vertical="center" wrapText="1"/>
    </xf>
    <xf numFmtId="0" fontId="3" fillId="0" borderId="17" xfId="2" applyFont="1" applyBorder="1" applyAlignment="1">
      <alignment horizontal="center" vertical="center" wrapText="1"/>
    </xf>
    <xf numFmtId="0" fontId="3" fillId="0" borderId="18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22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4" fontId="3" fillId="0" borderId="15" xfId="2" applyNumberFormat="1" applyFont="1" applyBorder="1" applyAlignment="1">
      <alignment horizontal="center" wrapText="1"/>
    </xf>
    <xf numFmtId="4" fontId="3" fillId="0" borderId="20" xfId="2" applyNumberFormat="1" applyFont="1" applyBorder="1" applyAlignment="1">
      <alignment horizontal="center" wrapText="1"/>
    </xf>
    <xf numFmtId="4" fontId="3" fillId="0" borderId="26" xfId="2" applyNumberFormat="1" applyFont="1" applyBorder="1" applyAlignment="1">
      <alignment horizontal="center" wrapText="1"/>
    </xf>
    <xf numFmtId="4" fontId="3" fillId="0" borderId="19" xfId="2" applyNumberFormat="1" applyFont="1" applyBorder="1" applyAlignment="1">
      <alignment horizontal="center" wrapText="1"/>
    </xf>
    <xf numFmtId="4" fontId="3" fillId="0" borderId="16" xfId="2" applyNumberFormat="1" applyFont="1" applyBorder="1" applyAlignment="1">
      <alignment horizontal="center" wrapText="1"/>
    </xf>
    <xf numFmtId="0" fontId="3" fillId="0" borderId="15" xfId="2" applyFont="1" applyBorder="1" applyAlignment="1">
      <alignment horizontal="center" vertical="center" wrapText="1"/>
    </xf>
    <xf numFmtId="0" fontId="3" fillId="0" borderId="20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21" xfId="2" applyFont="1" applyBorder="1" applyAlignment="1">
      <alignment horizontal="center" vertical="center" wrapText="1"/>
    </xf>
    <xf numFmtId="0" fontId="3" fillId="0" borderId="23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12" fillId="0" borderId="0" xfId="2" applyFont="1" applyAlignment="1">
      <alignment horizontal="left" wrapText="1"/>
    </xf>
    <xf numFmtId="0" fontId="11" fillId="0" borderId="0" xfId="2" applyFont="1" applyAlignment="1">
      <alignment horizontal="center" vertical="center" wrapText="1"/>
    </xf>
    <xf numFmtId="0" fontId="3" fillId="0" borderId="16" xfId="2" applyFont="1" applyBorder="1" applyAlignment="1">
      <alignment horizontal="center" vertical="center" wrapText="1"/>
    </xf>
    <xf numFmtId="0" fontId="4" fillId="2" borderId="0" xfId="1" applyFont="1" applyFill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2 5" xfId="4"/>
    <cellStyle name="Обычный 2" xfId="2"/>
    <cellStyle name="Обычный 5 2" xfId="1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176</xdr:row>
      <xdr:rowOff>89647</xdr:rowOff>
    </xdr:from>
    <xdr:to>
      <xdr:col>11</xdr:col>
      <xdr:colOff>215215</xdr:colOff>
      <xdr:row>180</xdr:row>
      <xdr:rowOff>11206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22412" y="69241147"/>
          <a:ext cx="16966328" cy="14455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Примечание: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*) мероприятия по приобретению и выкупу жилых помещений взамен изымаемых по данным адресам будут исполнены при наличии софинансирования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за счет средств вышестоящих бюджетов после утвердения региональной адресной программы "Переселение граждан из аварийного жилищного фонда на территории Калининградской области"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**) показатель учтен в региональном проекте "Жилье"</a:t>
          </a:r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23</xdr:row>
      <xdr:rowOff>89647</xdr:rowOff>
    </xdr:from>
    <xdr:to>
      <xdr:col>11</xdr:col>
      <xdr:colOff>215215</xdr:colOff>
      <xdr:row>25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B3085F6-B877-4274-A644-0749CBEB2C2B}"/>
            </a:ext>
          </a:extLst>
        </xdr:cNvPr>
        <xdr:cNvSpPr txBox="1"/>
      </xdr:nvSpPr>
      <xdr:spPr>
        <a:xfrm>
          <a:off x="22412" y="9643222"/>
          <a:ext cx="16966328" cy="862853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3000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*)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Примечание: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реализация мероприятияй по приобретению и выкупу жилых помещений взамен изымаемых по данным адресам будут исполнены после заключения соглашения о софинансировании расходных обязательств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183"/>
  <sheetViews>
    <sheetView topLeftCell="B1" zoomScale="85" zoomScaleNormal="85" workbookViewId="0">
      <pane ySplit="8" topLeftCell="A9" activePane="bottomLeft" state="frozen"/>
      <selection pane="bottomLeft" activeCell="J96" sqref="J96"/>
    </sheetView>
  </sheetViews>
  <sheetFormatPr defaultRowHeight="15.75" x14ac:dyDescent="0.25"/>
  <cols>
    <col min="1" max="1" width="9.5703125" style="1" customWidth="1"/>
    <col min="2" max="2" width="13" style="1" customWidth="1"/>
    <col min="3" max="3" width="11.28515625" style="1" customWidth="1"/>
    <col min="4" max="4" width="12.28515625" style="1" customWidth="1"/>
    <col min="5" max="5" width="59.28515625" style="2" customWidth="1"/>
    <col min="6" max="6" width="30.7109375" style="3" customWidth="1"/>
    <col min="7" max="7" width="20.7109375" style="1" customWidth="1"/>
    <col min="8" max="8" width="27.28515625" style="1" customWidth="1"/>
    <col min="9" max="9" width="20.7109375" style="1" customWidth="1"/>
    <col min="10" max="10" width="25.140625" style="1" customWidth="1"/>
    <col min="11" max="11" width="21.5703125" style="1" customWidth="1"/>
    <col min="12" max="13" width="15.7109375" style="1" customWidth="1"/>
    <col min="14" max="16384" width="9.140625" style="6"/>
  </cols>
  <sheetData>
    <row r="1" spans="1:13" ht="20.25" customHeight="1" x14ac:dyDescent="0.25">
      <c r="I1" s="4"/>
      <c r="J1" s="5"/>
      <c r="K1" s="130" t="s">
        <v>0</v>
      </c>
      <c r="L1" s="130"/>
      <c r="M1" s="130"/>
    </row>
    <row r="2" spans="1:13" ht="23.25" customHeight="1" x14ac:dyDescent="0.25">
      <c r="I2" s="5"/>
      <c r="J2" s="5"/>
      <c r="K2" s="130"/>
      <c r="L2" s="130"/>
      <c r="M2" s="130"/>
    </row>
    <row r="3" spans="1:13" ht="15" customHeight="1" x14ac:dyDescent="0.25">
      <c r="I3" s="5"/>
      <c r="J3" s="5"/>
      <c r="K3" s="130"/>
      <c r="L3" s="130"/>
      <c r="M3" s="130"/>
    </row>
    <row r="4" spans="1:13" ht="20.25" customHeight="1" x14ac:dyDescent="0.25">
      <c r="I4" s="5"/>
      <c r="J4" s="5"/>
      <c r="K4" s="130"/>
      <c r="L4" s="130"/>
      <c r="M4" s="130"/>
    </row>
    <row r="5" spans="1:13" x14ac:dyDescent="0.25">
      <c r="A5" s="131" t="s">
        <v>1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13" ht="46.5" customHeight="1" x14ac:dyDescent="0.25">
      <c r="A6" s="133" t="s">
        <v>2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</row>
    <row r="7" spans="1:13" ht="48" customHeight="1" x14ac:dyDescent="0.25">
      <c r="A7" s="134" t="s">
        <v>3</v>
      </c>
      <c r="B7" s="134" t="s">
        <v>4</v>
      </c>
      <c r="C7" s="136" t="s">
        <v>5</v>
      </c>
      <c r="D7" s="138" t="s">
        <v>6</v>
      </c>
      <c r="E7" s="140" t="s">
        <v>7</v>
      </c>
      <c r="F7" s="142" t="s">
        <v>8</v>
      </c>
      <c r="G7" s="143"/>
      <c r="H7" s="143"/>
      <c r="I7" s="143"/>
      <c r="J7" s="144"/>
      <c r="K7" s="145" t="s">
        <v>9</v>
      </c>
      <c r="L7" s="146"/>
      <c r="M7" s="147"/>
    </row>
    <row r="8" spans="1:13" ht="80.25" customHeight="1" x14ac:dyDescent="0.25">
      <c r="A8" s="135"/>
      <c r="B8" s="135"/>
      <c r="C8" s="137"/>
      <c r="D8" s="139"/>
      <c r="E8" s="141"/>
      <c r="F8" s="7" t="s">
        <v>10</v>
      </c>
      <c r="G8" s="7" t="s">
        <v>11</v>
      </c>
      <c r="H8" s="7" t="s">
        <v>12</v>
      </c>
      <c r="I8" s="7" t="s">
        <v>13</v>
      </c>
      <c r="J8" s="7" t="s">
        <v>14</v>
      </c>
      <c r="K8" s="7" t="s">
        <v>12</v>
      </c>
      <c r="L8" s="7" t="s">
        <v>13</v>
      </c>
      <c r="M8" s="7" t="s">
        <v>14</v>
      </c>
    </row>
    <row r="9" spans="1:13" x14ac:dyDescent="0.25">
      <c r="A9" s="8">
        <v>1</v>
      </c>
      <c r="B9" s="8">
        <v>2</v>
      </c>
      <c r="C9" s="8">
        <v>3</v>
      </c>
      <c r="D9" s="8">
        <v>4</v>
      </c>
      <c r="E9" s="9">
        <v>5</v>
      </c>
      <c r="F9" s="7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</row>
    <row r="10" spans="1:13" ht="39.950000000000003" customHeight="1" x14ac:dyDescent="0.25">
      <c r="A10" s="10" t="s">
        <v>15</v>
      </c>
      <c r="B10" s="10" t="s">
        <v>15</v>
      </c>
      <c r="C10" s="11" t="s">
        <v>15</v>
      </c>
      <c r="D10" s="11" t="s">
        <v>15</v>
      </c>
      <c r="E10" s="12" t="s">
        <v>16</v>
      </c>
      <c r="F10" s="13" t="s">
        <v>15</v>
      </c>
      <c r="G10" s="13" t="s">
        <v>15</v>
      </c>
      <c r="H10" s="14" t="s">
        <v>15</v>
      </c>
      <c r="I10" s="15" t="s">
        <v>15</v>
      </c>
      <c r="J10" s="15" t="s">
        <v>15</v>
      </c>
      <c r="K10" s="16">
        <f>K11</f>
        <v>76177.119999999981</v>
      </c>
      <c r="L10" s="17">
        <v>133987.4</v>
      </c>
      <c r="M10" s="16">
        <f>M11</f>
        <v>36630.480000000003</v>
      </c>
    </row>
    <row r="11" spans="1:13" ht="39.950000000000003" customHeight="1" x14ac:dyDescent="0.25">
      <c r="A11" s="119" t="s">
        <v>17</v>
      </c>
      <c r="B11" s="119" t="s">
        <v>18</v>
      </c>
      <c r="C11" s="119" t="s">
        <v>19</v>
      </c>
      <c r="D11" s="119" t="s">
        <v>20</v>
      </c>
      <c r="E11" s="121" t="s">
        <v>21</v>
      </c>
      <c r="F11" s="18" t="s">
        <v>22</v>
      </c>
      <c r="G11" s="19" t="s">
        <v>23</v>
      </c>
      <c r="H11" s="20">
        <f>H13+H17+H21+H25+H29+H33+H52+H57+H62+H67+H72+H47</f>
        <v>616.50000000000011</v>
      </c>
      <c r="I11" s="20">
        <f>I13+I17+I21+I25+I29+I33+I52+I57+I62+I67+I47+I72</f>
        <v>2046.6</v>
      </c>
      <c r="J11" s="20">
        <f>J13+J17+J21+J25+J29+J33+J52+J57+J62+J67+J47+J72</f>
        <v>885.59999999999991</v>
      </c>
      <c r="K11" s="123">
        <f>K13+K17+K21+K25+K29+K33+K37+K42+K52+K57+K62+K67+K72+K47</f>
        <v>76177.119999999981</v>
      </c>
      <c r="L11" s="123">
        <f>L13+L17+L21+L25+L29+L33+L37+L42+L52+L57+L62+L67+L72+L47</f>
        <v>133987.4</v>
      </c>
      <c r="M11" s="123">
        <f>M13+M17+M21+M25+M29+M33+M37+M42+M52+M57+M62+M67+M72+M47</f>
        <v>36630.480000000003</v>
      </c>
    </row>
    <row r="12" spans="1:13" s="22" customFormat="1" ht="39.950000000000003" customHeight="1" x14ac:dyDescent="0.25">
      <c r="A12" s="127"/>
      <c r="B12" s="127"/>
      <c r="C12" s="127"/>
      <c r="D12" s="127"/>
      <c r="E12" s="128"/>
      <c r="F12" s="18" t="s">
        <v>24</v>
      </c>
      <c r="G12" s="19" t="s">
        <v>25</v>
      </c>
      <c r="H12" s="21">
        <f>H14+H18+H22+H26+H30+H34+H53+H58+H63+H68+H73+H48</f>
        <v>28</v>
      </c>
      <c r="I12" s="21">
        <f>I14+I18+I22+I26+I30+I34+I53+I58+I63+I68+I48+I73</f>
        <v>93</v>
      </c>
      <c r="J12" s="21">
        <f>J14+J18+J22+J26+J30+J34+J53+J58+J63+J68+J48+J73</f>
        <v>60</v>
      </c>
      <c r="K12" s="127"/>
      <c r="L12" s="127"/>
      <c r="M12" s="127"/>
    </row>
    <row r="13" spans="1:13" s="22" customFormat="1" ht="39.950000000000003" customHeight="1" x14ac:dyDescent="0.25">
      <c r="A13" s="94" t="s">
        <v>17</v>
      </c>
      <c r="B13" s="94" t="s">
        <v>18</v>
      </c>
      <c r="C13" s="94" t="s">
        <v>19</v>
      </c>
      <c r="D13" s="95" t="s">
        <v>26</v>
      </c>
      <c r="E13" s="105" t="s">
        <v>27</v>
      </c>
      <c r="F13" s="23" t="s">
        <v>22</v>
      </c>
      <c r="G13" s="24" t="s">
        <v>23</v>
      </c>
      <c r="H13" s="25">
        <v>42.5</v>
      </c>
      <c r="I13" s="25">
        <v>0</v>
      </c>
      <c r="J13" s="25">
        <v>0</v>
      </c>
      <c r="K13" s="103">
        <v>4605.6000000000004</v>
      </c>
      <c r="L13" s="103">
        <v>0</v>
      </c>
      <c r="M13" s="103">
        <f>SUM(M15:M16)</f>
        <v>0</v>
      </c>
    </row>
    <row r="14" spans="1:13" s="27" customFormat="1" ht="30" customHeight="1" x14ac:dyDescent="0.25">
      <c r="A14" s="94"/>
      <c r="B14" s="94"/>
      <c r="C14" s="94"/>
      <c r="D14" s="95"/>
      <c r="E14" s="125"/>
      <c r="F14" s="23" t="s">
        <v>24</v>
      </c>
      <c r="G14" s="24" t="s">
        <v>25</v>
      </c>
      <c r="H14" s="26">
        <v>4</v>
      </c>
      <c r="I14" s="26">
        <v>0</v>
      </c>
      <c r="J14" s="26">
        <v>0</v>
      </c>
      <c r="K14" s="104"/>
      <c r="L14" s="104"/>
      <c r="M14" s="104"/>
    </row>
    <row r="15" spans="1:13" s="27" customFormat="1" ht="30" customHeight="1" x14ac:dyDescent="0.25">
      <c r="A15" s="94"/>
      <c r="B15" s="94"/>
      <c r="C15" s="94"/>
      <c r="D15" s="95"/>
      <c r="E15" s="28" t="s">
        <v>28</v>
      </c>
      <c r="F15" s="29" t="s">
        <v>15</v>
      </c>
      <c r="G15" s="29" t="s">
        <v>15</v>
      </c>
      <c r="H15" s="29" t="s">
        <v>29</v>
      </c>
      <c r="I15" s="30" t="s">
        <v>15</v>
      </c>
      <c r="J15" s="30" t="s">
        <v>15</v>
      </c>
      <c r="K15" s="11" t="s">
        <v>15</v>
      </c>
      <c r="L15" s="11" t="s">
        <v>15</v>
      </c>
      <c r="M15" s="11" t="s">
        <v>15</v>
      </c>
    </row>
    <row r="16" spans="1:13" ht="30" customHeight="1" x14ac:dyDescent="0.25">
      <c r="A16" s="94"/>
      <c r="B16" s="94"/>
      <c r="C16" s="94"/>
      <c r="D16" s="95"/>
      <c r="E16" s="28" t="s">
        <v>30</v>
      </c>
      <c r="F16" s="29" t="s">
        <v>15</v>
      </c>
      <c r="G16" s="29" t="s">
        <v>15</v>
      </c>
      <c r="H16" s="29" t="s">
        <v>31</v>
      </c>
      <c r="I16" s="30" t="s">
        <v>15</v>
      </c>
      <c r="J16" s="30" t="s">
        <v>15</v>
      </c>
      <c r="K16" s="11" t="s">
        <v>15</v>
      </c>
      <c r="L16" s="11" t="s">
        <v>15</v>
      </c>
      <c r="M16" s="11" t="s">
        <v>15</v>
      </c>
    </row>
    <row r="17" spans="1:14" ht="30" customHeight="1" x14ac:dyDescent="0.25">
      <c r="A17" s="94" t="s">
        <v>17</v>
      </c>
      <c r="B17" s="94" t="s">
        <v>18</v>
      </c>
      <c r="C17" s="94" t="s">
        <v>19</v>
      </c>
      <c r="D17" s="95" t="s">
        <v>26</v>
      </c>
      <c r="E17" s="105" t="s">
        <v>32</v>
      </c>
      <c r="F17" s="23" t="s">
        <v>22</v>
      </c>
      <c r="G17" s="24" t="s">
        <v>23</v>
      </c>
      <c r="H17" s="25">
        <f>71.2+135.4+72.1</f>
        <v>278.70000000000005</v>
      </c>
      <c r="I17" s="25">
        <v>0</v>
      </c>
      <c r="J17" s="25">
        <v>0</v>
      </c>
      <c r="K17" s="103">
        <f>8345+14425+8420</f>
        <v>31190</v>
      </c>
      <c r="L17" s="103">
        <v>0</v>
      </c>
      <c r="M17" s="103">
        <v>0</v>
      </c>
    </row>
    <row r="18" spans="1:14" s="32" customFormat="1" ht="30" customHeight="1" x14ac:dyDescent="0.25">
      <c r="A18" s="94"/>
      <c r="B18" s="94"/>
      <c r="C18" s="94"/>
      <c r="D18" s="95"/>
      <c r="E18" s="125"/>
      <c r="F18" s="23" t="s">
        <v>24</v>
      </c>
      <c r="G18" s="24" t="s">
        <v>25</v>
      </c>
      <c r="H18" s="26">
        <v>6</v>
      </c>
      <c r="I18" s="26">
        <v>0</v>
      </c>
      <c r="J18" s="26">
        <v>0</v>
      </c>
      <c r="K18" s="104"/>
      <c r="L18" s="104"/>
      <c r="M18" s="104"/>
      <c r="N18" s="31"/>
    </row>
    <row r="19" spans="1:14" s="32" customFormat="1" ht="30" customHeight="1" x14ac:dyDescent="0.25">
      <c r="A19" s="94"/>
      <c r="B19" s="94"/>
      <c r="C19" s="94"/>
      <c r="D19" s="95"/>
      <c r="E19" s="28" t="s">
        <v>28</v>
      </c>
      <c r="F19" s="29" t="s">
        <v>15</v>
      </c>
      <c r="G19" s="29" t="s">
        <v>15</v>
      </c>
      <c r="H19" s="29" t="s">
        <v>29</v>
      </c>
      <c r="I19" s="30" t="s">
        <v>15</v>
      </c>
      <c r="J19" s="30" t="s">
        <v>15</v>
      </c>
      <c r="K19" s="11" t="s">
        <v>15</v>
      </c>
      <c r="L19" s="11" t="s">
        <v>15</v>
      </c>
      <c r="M19" s="11" t="s">
        <v>15</v>
      </c>
      <c r="N19" s="31"/>
    </row>
    <row r="20" spans="1:14" s="32" customFormat="1" ht="30" customHeight="1" x14ac:dyDescent="0.25">
      <c r="A20" s="94"/>
      <c r="B20" s="94"/>
      <c r="C20" s="94"/>
      <c r="D20" s="95"/>
      <c r="E20" s="28" t="s">
        <v>30</v>
      </c>
      <c r="F20" s="29" t="s">
        <v>15</v>
      </c>
      <c r="G20" s="29" t="s">
        <v>15</v>
      </c>
      <c r="H20" s="29" t="s">
        <v>33</v>
      </c>
      <c r="I20" s="30" t="s">
        <v>15</v>
      </c>
      <c r="J20" s="30" t="s">
        <v>15</v>
      </c>
      <c r="K20" s="11" t="s">
        <v>15</v>
      </c>
      <c r="L20" s="11" t="s">
        <v>15</v>
      </c>
      <c r="M20" s="11" t="s">
        <v>15</v>
      </c>
      <c r="N20" s="31"/>
    </row>
    <row r="21" spans="1:14" s="32" customFormat="1" ht="30" customHeight="1" x14ac:dyDescent="0.25">
      <c r="A21" s="94" t="s">
        <v>17</v>
      </c>
      <c r="B21" s="94" t="s">
        <v>18</v>
      </c>
      <c r="C21" s="94" t="s">
        <v>19</v>
      </c>
      <c r="D21" s="95" t="s">
        <v>26</v>
      </c>
      <c r="E21" s="105" t="s">
        <v>34</v>
      </c>
      <c r="F21" s="23" t="s">
        <v>22</v>
      </c>
      <c r="G21" s="24" t="s">
        <v>23</v>
      </c>
      <c r="H21" s="25">
        <v>33.9</v>
      </c>
      <c r="I21" s="25">
        <v>0</v>
      </c>
      <c r="J21" s="25">
        <v>0</v>
      </c>
      <c r="K21" s="103">
        <v>1400</v>
      </c>
      <c r="L21" s="103">
        <v>0</v>
      </c>
      <c r="M21" s="103">
        <v>0</v>
      </c>
      <c r="N21" s="31"/>
    </row>
    <row r="22" spans="1:14" s="32" customFormat="1" ht="30" customHeight="1" x14ac:dyDescent="0.25">
      <c r="A22" s="94"/>
      <c r="B22" s="94"/>
      <c r="C22" s="94"/>
      <c r="D22" s="95"/>
      <c r="E22" s="125"/>
      <c r="F22" s="23" t="s">
        <v>24</v>
      </c>
      <c r="G22" s="24" t="s">
        <v>25</v>
      </c>
      <c r="H22" s="26">
        <v>2</v>
      </c>
      <c r="I22" s="26">
        <v>0</v>
      </c>
      <c r="J22" s="26">
        <v>0</v>
      </c>
      <c r="K22" s="104"/>
      <c r="L22" s="104"/>
      <c r="M22" s="104"/>
      <c r="N22" s="31"/>
    </row>
    <row r="23" spans="1:14" s="32" customFormat="1" ht="30" customHeight="1" x14ac:dyDescent="0.25">
      <c r="A23" s="94"/>
      <c r="B23" s="94"/>
      <c r="C23" s="94"/>
      <c r="D23" s="95"/>
      <c r="E23" s="28" t="s">
        <v>28</v>
      </c>
      <c r="F23" s="29" t="s">
        <v>15</v>
      </c>
      <c r="G23" s="29" t="s">
        <v>15</v>
      </c>
      <c r="H23" s="29" t="s">
        <v>29</v>
      </c>
      <c r="I23" s="30" t="s">
        <v>15</v>
      </c>
      <c r="J23" s="30" t="s">
        <v>15</v>
      </c>
      <c r="K23" s="11" t="s">
        <v>15</v>
      </c>
      <c r="L23" s="11" t="s">
        <v>15</v>
      </c>
      <c r="M23" s="11" t="s">
        <v>15</v>
      </c>
      <c r="N23" s="31"/>
    </row>
    <row r="24" spans="1:14" s="32" customFormat="1" ht="30" customHeight="1" x14ac:dyDescent="0.25">
      <c r="A24" s="94"/>
      <c r="B24" s="94"/>
      <c r="C24" s="94"/>
      <c r="D24" s="95"/>
      <c r="E24" s="28" t="s">
        <v>30</v>
      </c>
      <c r="F24" s="29" t="s">
        <v>15</v>
      </c>
      <c r="G24" s="29" t="s">
        <v>15</v>
      </c>
      <c r="H24" s="29" t="s">
        <v>35</v>
      </c>
      <c r="I24" s="30" t="s">
        <v>15</v>
      </c>
      <c r="J24" s="30" t="s">
        <v>15</v>
      </c>
      <c r="K24" s="11" t="s">
        <v>15</v>
      </c>
      <c r="L24" s="11" t="s">
        <v>15</v>
      </c>
      <c r="M24" s="11" t="s">
        <v>15</v>
      </c>
      <c r="N24" s="31"/>
    </row>
    <row r="25" spans="1:14" s="32" customFormat="1" ht="30" customHeight="1" x14ac:dyDescent="0.25">
      <c r="A25" s="94" t="s">
        <v>17</v>
      </c>
      <c r="B25" s="94" t="s">
        <v>18</v>
      </c>
      <c r="C25" s="94" t="s">
        <v>19</v>
      </c>
      <c r="D25" s="95" t="s">
        <v>26</v>
      </c>
      <c r="E25" s="105" t="s">
        <v>36</v>
      </c>
      <c r="F25" s="23" t="s">
        <v>22</v>
      </c>
      <c r="G25" s="24" t="s">
        <v>23</v>
      </c>
      <c r="H25" s="25">
        <f>43.6+32.1+32.9+41.5</f>
        <v>150.1</v>
      </c>
      <c r="I25" s="25">
        <v>0</v>
      </c>
      <c r="J25" s="25">
        <v>0</v>
      </c>
      <c r="K25" s="103">
        <v>19646.38</v>
      </c>
      <c r="L25" s="103">
        <v>0</v>
      </c>
      <c r="M25" s="103">
        <v>0</v>
      </c>
      <c r="N25" s="31"/>
    </row>
    <row r="26" spans="1:14" s="27" customFormat="1" ht="30" customHeight="1" x14ac:dyDescent="0.25">
      <c r="A26" s="94"/>
      <c r="B26" s="94"/>
      <c r="C26" s="94"/>
      <c r="D26" s="95"/>
      <c r="E26" s="125"/>
      <c r="F26" s="23" t="s">
        <v>24</v>
      </c>
      <c r="G26" s="24" t="s">
        <v>25</v>
      </c>
      <c r="H26" s="26">
        <v>9</v>
      </c>
      <c r="I26" s="26">
        <v>0</v>
      </c>
      <c r="J26" s="26">
        <v>0</v>
      </c>
      <c r="K26" s="104"/>
      <c r="L26" s="104"/>
      <c r="M26" s="104"/>
    </row>
    <row r="27" spans="1:14" s="27" customFormat="1" ht="30" customHeight="1" x14ac:dyDescent="0.25">
      <c r="A27" s="94"/>
      <c r="B27" s="94"/>
      <c r="C27" s="94"/>
      <c r="D27" s="95"/>
      <c r="E27" s="28" t="s">
        <v>28</v>
      </c>
      <c r="F27" s="29" t="s">
        <v>15</v>
      </c>
      <c r="G27" s="29" t="s">
        <v>15</v>
      </c>
      <c r="H27" s="29" t="s">
        <v>37</v>
      </c>
      <c r="I27" s="30" t="s">
        <v>15</v>
      </c>
      <c r="J27" s="30" t="s">
        <v>15</v>
      </c>
      <c r="K27" s="11" t="s">
        <v>15</v>
      </c>
      <c r="L27" s="11" t="s">
        <v>15</v>
      </c>
      <c r="M27" s="11" t="s">
        <v>15</v>
      </c>
    </row>
    <row r="28" spans="1:14" s="27" customFormat="1" ht="30" customHeight="1" x14ac:dyDescent="0.25">
      <c r="A28" s="94"/>
      <c r="B28" s="94"/>
      <c r="C28" s="94"/>
      <c r="D28" s="95"/>
      <c r="E28" s="28" t="s">
        <v>30</v>
      </c>
      <c r="F28" s="29" t="s">
        <v>15</v>
      </c>
      <c r="G28" s="29" t="s">
        <v>15</v>
      </c>
      <c r="H28" s="29" t="s">
        <v>38</v>
      </c>
      <c r="I28" s="30" t="s">
        <v>15</v>
      </c>
      <c r="J28" s="30" t="s">
        <v>15</v>
      </c>
      <c r="K28" s="11" t="s">
        <v>15</v>
      </c>
      <c r="L28" s="11" t="s">
        <v>15</v>
      </c>
      <c r="M28" s="11" t="s">
        <v>15</v>
      </c>
    </row>
    <row r="29" spans="1:14" s="27" customFormat="1" ht="30" customHeight="1" x14ac:dyDescent="0.25">
      <c r="A29" s="94" t="s">
        <v>17</v>
      </c>
      <c r="B29" s="94" t="s">
        <v>18</v>
      </c>
      <c r="C29" s="94" t="s">
        <v>19</v>
      </c>
      <c r="D29" s="95" t="s">
        <v>26</v>
      </c>
      <c r="E29" s="105" t="s">
        <v>39</v>
      </c>
      <c r="F29" s="23" t="s">
        <v>22</v>
      </c>
      <c r="G29" s="24" t="s">
        <v>23</v>
      </c>
      <c r="H29" s="25">
        <v>37.6</v>
      </c>
      <c r="I29" s="25">
        <v>0</v>
      </c>
      <c r="J29" s="25">
        <v>0</v>
      </c>
      <c r="K29" s="103">
        <v>4648.2</v>
      </c>
      <c r="L29" s="103">
        <v>0</v>
      </c>
      <c r="M29" s="103">
        <v>0</v>
      </c>
    </row>
    <row r="30" spans="1:14" s="27" customFormat="1" ht="30" customHeight="1" x14ac:dyDescent="0.25">
      <c r="A30" s="94"/>
      <c r="B30" s="94"/>
      <c r="C30" s="94"/>
      <c r="D30" s="95"/>
      <c r="E30" s="125"/>
      <c r="F30" s="23" t="s">
        <v>24</v>
      </c>
      <c r="G30" s="24" t="s">
        <v>25</v>
      </c>
      <c r="H30" s="26">
        <v>2</v>
      </c>
      <c r="I30" s="26">
        <v>0</v>
      </c>
      <c r="J30" s="26">
        <v>0</v>
      </c>
      <c r="K30" s="104"/>
      <c r="L30" s="104"/>
      <c r="M30" s="104"/>
    </row>
    <row r="31" spans="1:14" s="27" customFormat="1" ht="30" customHeight="1" x14ac:dyDescent="0.25">
      <c r="A31" s="94"/>
      <c r="B31" s="94"/>
      <c r="C31" s="94"/>
      <c r="D31" s="95"/>
      <c r="E31" s="28" t="s">
        <v>28</v>
      </c>
      <c r="F31" s="29" t="s">
        <v>15</v>
      </c>
      <c r="G31" s="29" t="s">
        <v>15</v>
      </c>
      <c r="H31" s="29" t="s">
        <v>29</v>
      </c>
      <c r="I31" s="30" t="s">
        <v>15</v>
      </c>
      <c r="J31" s="30" t="s">
        <v>15</v>
      </c>
      <c r="K31" s="11" t="s">
        <v>15</v>
      </c>
      <c r="L31" s="11" t="s">
        <v>15</v>
      </c>
      <c r="M31" s="11" t="s">
        <v>15</v>
      </c>
    </row>
    <row r="32" spans="1:14" s="27" customFormat="1" ht="30" customHeight="1" x14ac:dyDescent="0.25">
      <c r="A32" s="94"/>
      <c r="B32" s="94"/>
      <c r="C32" s="94"/>
      <c r="D32" s="95"/>
      <c r="E32" s="28" t="s">
        <v>30</v>
      </c>
      <c r="F32" s="29" t="s">
        <v>15</v>
      </c>
      <c r="G32" s="29" t="s">
        <v>15</v>
      </c>
      <c r="H32" s="29" t="s">
        <v>29</v>
      </c>
      <c r="I32" s="30" t="s">
        <v>15</v>
      </c>
      <c r="J32" s="30" t="s">
        <v>15</v>
      </c>
      <c r="K32" s="11" t="s">
        <v>15</v>
      </c>
      <c r="L32" s="11" t="s">
        <v>15</v>
      </c>
      <c r="M32" s="11" t="s">
        <v>15</v>
      </c>
    </row>
    <row r="33" spans="1:13" s="27" customFormat="1" ht="30" customHeight="1" x14ac:dyDescent="0.25">
      <c r="A33" s="94" t="s">
        <v>17</v>
      </c>
      <c r="B33" s="94" t="s">
        <v>18</v>
      </c>
      <c r="C33" s="94" t="s">
        <v>19</v>
      </c>
      <c r="D33" s="95" t="s">
        <v>26</v>
      </c>
      <c r="E33" s="105" t="s">
        <v>40</v>
      </c>
      <c r="F33" s="23" t="s">
        <v>22</v>
      </c>
      <c r="G33" s="24" t="s">
        <v>23</v>
      </c>
      <c r="H33" s="25">
        <f>54.4+19.3</f>
        <v>73.7</v>
      </c>
      <c r="I33" s="25">
        <v>0</v>
      </c>
      <c r="J33" s="25">
        <v>0</v>
      </c>
      <c r="K33" s="103">
        <v>5043.3999999999996</v>
      </c>
      <c r="L33" s="103">
        <v>0</v>
      </c>
      <c r="M33" s="103">
        <v>0</v>
      </c>
    </row>
    <row r="34" spans="1:13" s="27" customFormat="1" ht="30" customHeight="1" x14ac:dyDescent="0.25">
      <c r="A34" s="94"/>
      <c r="B34" s="94"/>
      <c r="C34" s="94"/>
      <c r="D34" s="95"/>
      <c r="E34" s="125"/>
      <c r="F34" s="23" t="s">
        <v>24</v>
      </c>
      <c r="G34" s="24" t="s">
        <v>25</v>
      </c>
      <c r="H34" s="26">
        <v>5</v>
      </c>
      <c r="I34" s="26">
        <v>0</v>
      </c>
      <c r="J34" s="26">
        <v>0</v>
      </c>
      <c r="K34" s="129"/>
      <c r="L34" s="104"/>
      <c r="M34" s="104"/>
    </row>
    <row r="35" spans="1:13" s="27" customFormat="1" ht="63" customHeight="1" x14ac:dyDescent="0.25">
      <c r="A35" s="94"/>
      <c r="B35" s="94"/>
      <c r="C35" s="94"/>
      <c r="D35" s="95"/>
      <c r="E35" s="28" t="s">
        <v>41</v>
      </c>
      <c r="F35" s="29" t="s">
        <v>15</v>
      </c>
      <c r="G35" s="29" t="s">
        <v>15</v>
      </c>
      <c r="H35" s="29" t="s">
        <v>42</v>
      </c>
      <c r="I35" s="30" t="s">
        <v>15</v>
      </c>
      <c r="J35" s="30" t="s">
        <v>15</v>
      </c>
      <c r="K35" s="11" t="s">
        <v>15</v>
      </c>
      <c r="L35" s="11" t="s">
        <v>15</v>
      </c>
      <c r="M35" s="11" t="s">
        <v>15</v>
      </c>
    </row>
    <row r="36" spans="1:13" s="27" customFormat="1" ht="30" customHeight="1" x14ac:dyDescent="0.25">
      <c r="A36" s="94"/>
      <c r="B36" s="94"/>
      <c r="C36" s="94"/>
      <c r="D36" s="95"/>
      <c r="E36" s="28" t="s">
        <v>30</v>
      </c>
      <c r="F36" s="29" t="s">
        <v>15</v>
      </c>
      <c r="G36" s="29" t="s">
        <v>15</v>
      </c>
      <c r="H36" s="29" t="s">
        <v>42</v>
      </c>
      <c r="I36" s="30" t="s">
        <v>15</v>
      </c>
      <c r="J36" s="30" t="s">
        <v>15</v>
      </c>
      <c r="K36" s="11" t="s">
        <v>15</v>
      </c>
      <c r="L36" s="11" t="s">
        <v>15</v>
      </c>
      <c r="M36" s="11" t="s">
        <v>15</v>
      </c>
    </row>
    <row r="37" spans="1:13" s="27" customFormat="1" ht="30" customHeight="1" x14ac:dyDescent="0.25">
      <c r="A37" s="98" t="s">
        <v>17</v>
      </c>
      <c r="B37" s="98" t="s">
        <v>18</v>
      </c>
      <c r="C37" s="98" t="s">
        <v>19</v>
      </c>
      <c r="D37" s="108" t="s">
        <v>26</v>
      </c>
      <c r="E37" s="105" t="s">
        <v>43</v>
      </c>
      <c r="F37" s="23" t="s">
        <v>22</v>
      </c>
      <c r="G37" s="24" t="s">
        <v>23</v>
      </c>
      <c r="H37" s="25" t="s">
        <v>44</v>
      </c>
      <c r="I37" s="25" t="s">
        <v>44</v>
      </c>
      <c r="J37" s="25" t="s">
        <v>44</v>
      </c>
      <c r="K37" s="103">
        <v>9000</v>
      </c>
      <c r="L37" s="103">
        <v>24718.67</v>
      </c>
      <c r="M37" s="103">
        <v>0</v>
      </c>
    </row>
    <row r="38" spans="1:13" ht="30" customHeight="1" x14ac:dyDescent="0.25">
      <c r="A38" s="99"/>
      <c r="B38" s="99"/>
      <c r="C38" s="99"/>
      <c r="D38" s="109"/>
      <c r="E38" s="125"/>
      <c r="F38" s="23" t="s">
        <v>24</v>
      </c>
      <c r="G38" s="24" t="s">
        <v>25</v>
      </c>
      <c r="H38" s="26" t="s">
        <v>44</v>
      </c>
      <c r="I38" s="25" t="s">
        <v>44</v>
      </c>
      <c r="J38" s="25" t="s">
        <v>44</v>
      </c>
      <c r="K38" s="126"/>
      <c r="L38" s="104"/>
      <c r="M38" s="104"/>
    </row>
    <row r="39" spans="1:13" ht="30" customHeight="1" x14ac:dyDescent="0.25">
      <c r="A39" s="99"/>
      <c r="B39" s="99"/>
      <c r="C39" s="99"/>
      <c r="D39" s="109"/>
      <c r="E39" s="28" t="s">
        <v>45</v>
      </c>
      <c r="F39" s="29" t="s">
        <v>15</v>
      </c>
      <c r="G39" s="29" t="s">
        <v>15</v>
      </c>
      <c r="H39" s="29" t="s">
        <v>42</v>
      </c>
      <c r="I39" s="30" t="s">
        <v>15</v>
      </c>
      <c r="J39" s="30" t="s">
        <v>15</v>
      </c>
      <c r="K39" s="11" t="s">
        <v>15</v>
      </c>
      <c r="L39" s="11" t="s">
        <v>15</v>
      </c>
      <c r="M39" s="11" t="s">
        <v>15</v>
      </c>
    </row>
    <row r="40" spans="1:13" ht="30" customHeight="1" x14ac:dyDescent="0.25">
      <c r="A40" s="99"/>
      <c r="B40" s="99"/>
      <c r="C40" s="99"/>
      <c r="D40" s="109"/>
      <c r="E40" s="28" t="s">
        <v>46</v>
      </c>
      <c r="F40" s="29" t="s">
        <v>15</v>
      </c>
      <c r="G40" s="29" t="s">
        <v>15</v>
      </c>
      <c r="H40" s="29" t="s">
        <v>42</v>
      </c>
      <c r="I40" s="30" t="s">
        <v>15</v>
      </c>
      <c r="J40" s="30" t="s">
        <v>15</v>
      </c>
      <c r="K40" s="11" t="s">
        <v>15</v>
      </c>
      <c r="L40" s="11" t="s">
        <v>15</v>
      </c>
      <c r="M40" s="11" t="s">
        <v>15</v>
      </c>
    </row>
    <row r="41" spans="1:13" ht="30" customHeight="1" x14ac:dyDescent="0.25">
      <c r="A41" s="100"/>
      <c r="B41" s="100"/>
      <c r="C41" s="100"/>
      <c r="D41" s="110"/>
      <c r="E41" s="9" t="s">
        <v>47</v>
      </c>
      <c r="F41" s="29" t="s">
        <v>15</v>
      </c>
      <c r="G41" s="29" t="s">
        <v>15</v>
      </c>
      <c r="H41" s="29" t="s">
        <v>42</v>
      </c>
      <c r="I41" s="30" t="s">
        <v>15</v>
      </c>
      <c r="J41" s="30" t="s">
        <v>15</v>
      </c>
      <c r="K41" s="11" t="s">
        <v>15</v>
      </c>
      <c r="L41" s="11" t="s">
        <v>15</v>
      </c>
      <c r="M41" s="11" t="s">
        <v>15</v>
      </c>
    </row>
    <row r="42" spans="1:13" ht="30" customHeight="1" x14ac:dyDescent="0.25">
      <c r="A42" s="98" t="s">
        <v>17</v>
      </c>
      <c r="B42" s="98" t="s">
        <v>18</v>
      </c>
      <c r="C42" s="98" t="s">
        <v>19</v>
      </c>
      <c r="D42" s="108" t="s">
        <v>26</v>
      </c>
      <c r="E42" s="105" t="s">
        <v>48</v>
      </c>
      <c r="F42" s="23" t="s">
        <v>22</v>
      </c>
      <c r="G42" s="24" t="s">
        <v>23</v>
      </c>
      <c r="H42" s="25" t="s">
        <v>44</v>
      </c>
      <c r="I42" s="25" t="s">
        <v>44</v>
      </c>
      <c r="J42" s="25" t="s">
        <v>44</v>
      </c>
      <c r="K42" s="103">
        <v>643.54</v>
      </c>
      <c r="L42" s="103">
        <v>1991.7</v>
      </c>
      <c r="M42" s="103">
        <v>0</v>
      </c>
    </row>
    <row r="43" spans="1:13" ht="30" customHeight="1" x14ac:dyDescent="0.25">
      <c r="A43" s="99"/>
      <c r="B43" s="99"/>
      <c r="C43" s="99"/>
      <c r="D43" s="109"/>
      <c r="E43" s="125"/>
      <c r="F43" s="23" t="s">
        <v>24</v>
      </c>
      <c r="G43" s="24" t="s">
        <v>25</v>
      </c>
      <c r="H43" s="25" t="s">
        <v>44</v>
      </c>
      <c r="I43" s="25" t="s">
        <v>44</v>
      </c>
      <c r="J43" s="25" t="s">
        <v>44</v>
      </c>
      <c r="K43" s="126"/>
      <c r="L43" s="104"/>
      <c r="M43" s="104"/>
    </row>
    <row r="44" spans="1:13" ht="30" customHeight="1" x14ac:dyDescent="0.25">
      <c r="A44" s="99"/>
      <c r="B44" s="99"/>
      <c r="C44" s="99"/>
      <c r="D44" s="109"/>
      <c r="E44" s="28" t="s">
        <v>45</v>
      </c>
      <c r="F44" s="29" t="s">
        <v>15</v>
      </c>
      <c r="G44" s="29" t="s">
        <v>15</v>
      </c>
      <c r="H44" s="29" t="s">
        <v>15</v>
      </c>
      <c r="I44" s="30" t="s">
        <v>42</v>
      </c>
      <c r="J44" s="30" t="s">
        <v>15</v>
      </c>
      <c r="K44" s="11" t="s">
        <v>15</v>
      </c>
      <c r="L44" s="11" t="s">
        <v>15</v>
      </c>
      <c r="M44" s="11" t="s">
        <v>15</v>
      </c>
    </row>
    <row r="45" spans="1:13" ht="30" customHeight="1" x14ac:dyDescent="0.25">
      <c r="A45" s="99"/>
      <c r="B45" s="99"/>
      <c r="C45" s="99"/>
      <c r="D45" s="109"/>
      <c r="E45" s="28" t="s">
        <v>46</v>
      </c>
      <c r="F45" s="29" t="s">
        <v>15</v>
      </c>
      <c r="G45" s="29" t="s">
        <v>15</v>
      </c>
      <c r="H45" s="29" t="s">
        <v>15</v>
      </c>
      <c r="I45" s="30" t="s">
        <v>42</v>
      </c>
      <c r="J45" s="30" t="s">
        <v>15</v>
      </c>
      <c r="K45" s="11" t="s">
        <v>15</v>
      </c>
      <c r="L45" s="11" t="s">
        <v>15</v>
      </c>
      <c r="M45" s="11" t="s">
        <v>15</v>
      </c>
    </row>
    <row r="46" spans="1:13" ht="30" customHeight="1" x14ac:dyDescent="0.25">
      <c r="A46" s="100"/>
      <c r="B46" s="100"/>
      <c r="C46" s="100"/>
      <c r="D46" s="110"/>
      <c r="E46" s="9" t="s">
        <v>47</v>
      </c>
      <c r="F46" s="29" t="s">
        <v>15</v>
      </c>
      <c r="G46" s="29" t="s">
        <v>15</v>
      </c>
      <c r="H46" s="29" t="s">
        <v>15</v>
      </c>
      <c r="I46" s="29" t="s">
        <v>42</v>
      </c>
      <c r="J46" s="10" t="s">
        <v>15</v>
      </c>
      <c r="K46" s="11" t="s">
        <v>15</v>
      </c>
      <c r="L46" s="11" t="s">
        <v>15</v>
      </c>
      <c r="M46" s="11" t="s">
        <v>15</v>
      </c>
    </row>
    <row r="47" spans="1:13" ht="30" customHeight="1" x14ac:dyDescent="0.25">
      <c r="A47" s="98" t="s">
        <v>17</v>
      </c>
      <c r="B47" s="98" t="s">
        <v>18</v>
      </c>
      <c r="C47" s="98" t="s">
        <v>19</v>
      </c>
      <c r="D47" s="108" t="s">
        <v>26</v>
      </c>
      <c r="E47" s="105" t="s">
        <v>49</v>
      </c>
      <c r="F47" s="23" t="s">
        <v>22</v>
      </c>
      <c r="G47" s="24" t="s">
        <v>23</v>
      </c>
      <c r="H47" s="25">
        <v>0</v>
      </c>
      <c r="I47" s="25">
        <v>801.9</v>
      </c>
      <c r="J47" s="25">
        <v>0</v>
      </c>
      <c r="K47" s="103">
        <v>0</v>
      </c>
      <c r="L47" s="103">
        <v>45505.22</v>
      </c>
      <c r="M47" s="103">
        <v>0</v>
      </c>
    </row>
    <row r="48" spans="1:13" ht="30" customHeight="1" x14ac:dyDescent="0.25">
      <c r="A48" s="99"/>
      <c r="B48" s="99"/>
      <c r="C48" s="99"/>
      <c r="D48" s="109"/>
      <c r="E48" s="125"/>
      <c r="F48" s="23" t="s">
        <v>24</v>
      </c>
      <c r="G48" s="24" t="s">
        <v>25</v>
      </c>
      <c r="H48" s="26">
        <v>0</v>
      </c>
      <c r="I48" s="26">
        <v>36</v>
      </c>
      <c r="J48" s="26">
        <v>0</v>
      </c>
      <c r="K48" s="112"/>
      <c r="L48" s="112"/>
      <c r="M48" s="112"/>
    </row>
    <row r="49" spans="1:13" ht="30" customHeight="1" x14ac:dyDescent="0.25">
      <c r="A49" s="99"/>
      <c r="B49" s="99"/>
      <c r="C49" s="99"/>
      <c r="D49" s="109"/>
      <c r="E49" s="28" t="s">
        <v>45</v>
      </c>
      <c r="F49" s="29" t="s">
        <v>15</v>
      </c>
      <c r="G49" s="29" t="s">
        <v>15</v>
      </c>
      <c r="H49" s="29" t="s">
        <v>15</v>
      </c>
      <c r="I49" s="30" t="s">
        <v>42</v>
      </c>
      <c r="J49" s="30" t="s">
        <v>15</v>
      </c>
      <c r="K49" s="11" t="s">
        <v>15</v>
      </c>
      <c r="L49" s="11" t="s">
        <v>15</v>
      </c>
      <c r="M49" s="11" t="s">
        <v>15</v>
      </c>
    </row>
    <row r="50" spans="1:13" ht="30" customHeight="1" x14ac:dyDescent="0.25">
      <c r="A50" s="99"/>
      <c r="B50" s="99"/>
      <c r="C50" s="99"/>
      <c r="D50" s="109"/>
      <c r="E50" s="28" t="s">
        <v>46</v>
      </c>
      <c r="F50" s="29" t="s">
        <v>15</v>
      </c>
      <c r="G50" s="29" t="s">
        <v>15</v>
      </c>
      <c r="H50" s="29" t="s">
        <v>15</v>
      </c>
      <c r="I50" s="30" t="s">
        <v>42</v>
      </c>
      <c r="J50" s="30" t="s">
        <v>15</v>
      </c>
      <c r="K50" s="11" t="s">
        <v>15</v>
      </c>
      <c r="L50" s="11" t="s">
        <v>15</v>
      </c>
      <c r="M50" s="11" t="s">
        <v>15</v>
      </c>
    </row>
    <row r="51" spans="1:13" ht="30" customHeight="1" x14ac:dyDescent="0.25">
      <c r="A51" s="100"/>
      <c r="B51" s="100"/>
      <c r="C51" s="100"/>
      <c r="D51" s="110"/>
      <c r="E51" s="9" t="s">
        <v>47</v>
      </c>
      <c r="F51" s="29" t="s">
        <v>15</v>
      </c>
      <c r="G51" s="29" t="s">
        <v>15</v>
      </c>
      <c r="H51" s="29" t="s">
        <v>15</v>
      </c>
      <c r="I51" s="29" t="s">
        <v>42</v>
      </c>
      <c r="J51" s="10" t="s">
        <v>15</v>
      </c>
      <c r="K51" s="11" t="s">
        <v>15</v>
      </c>
      <c r="L51" s="11" t="s">
        <v>15</v>
      </c>
      <c r="M51" s="11" t="s">
        <v>15</v>
      </c>
    </row>
    <row r="52" spans="1:13" ht="30" customHeight="1" x14ac:dyDescent="0.25">
      <c r="A52" s="98" t="s">
        <v>17</v>
      </c>
      <c r="B52" s="98" t="s">
        <v>18</v>
      </c>
      <c r="C52" s="98" t="s">
        <v>19</v>
      </c>
      <c r="D52" s="108" t="s">
        <v>26</v>
      </c>
      <c r="E52" s="105" t="s">
        <v>50</v>
      </c>
      <c r="F52" s="23" t="s">
        <v>22</v>
      </c>
      <c r="G52" s="24" t="s">
        <v>23</v>
      </c>
      <c r="H52" s="25">
        <v>0</v>
      </c>
      <c r="I52" s="25">
        <v>1244.7</v>
      </c>
      <c r="J52" s="25">
        <v>0</v>
      </c>
      <c r="K52" s="103">
        <v>0</v>
      </c>
      <c r="L52" s="103">
        <v>61771.81</v>
      </c>
      <c r="M52" s="103">
        <v>0</v>
      </c>
    </row>
    <row r="53" spans="1:13" ht="30" customHeight="1" x14ac:dyDescent="0.25">
      <c r="A53" s="99"/>
      <c r="B53" s="99"/>
      <c r="C53" s="99"/>
      <c r="D53" s="109"/>
      <c r="E53" s="125"/>
      <c r="F53" s="23" t="s">
        <v>24</v>
      </c>
      <c r="G53" s="24" t="s">
        <v>25</v>
      </c>
      <c r="H53" s="26">
        <v>0</v>
      </c>
      <c r="I53" s="26">
        <v>57</v>
      </c>
      <c r="J53" s="26">
        <v>0</v>
      </c>
      <c r="K53" s="126"/>
      <c r="L53" s="126"/>
      <c r="M53" s="104"/>
    </row>
    <row r="54" spans="1:13" ht="30" customHeight="1" x14ac:dyDescent="0.25">
      <c r="A54" s="99"/>
      <c r="B54" s="99"/>
      <c r="C54" s="99"/>
      <c r="D54" s="109"/>
      <c r="E54" s="28" t="s">
        <v>45</v>
      </c>
      <c r="F54" s="29" t="s">
        <v>15</v>
      </c>
      <c r="G54" s="29" t="s">
        <v>15</v>
      </c>
      <c r="H54" s="29" t="s">
        <v>15</v>
      </c>
      <c r="I54" s="30" t="s">
        <v>51</v>
      </c>
      <c r="J54" s="30" t="s">
        <v>15</v>
      </c>
      <c r="K54" s="11" t="s">
        <v>15</v>
      </c>
      <c r="L54" s="11" t="s">
        <v>15</v>
      </c>
      <c r="M54" s="11" t="s">
        <v>15</v>
      </c>
    </row>
    <row r="55" spans="1:13" ht="30" customHeight="1" x14ac:dyDescent="0.25">
      <c r="A55" s="99"/>
      <c r="B55" s="99"/>
      <c r="C55" s="99"/>
      <c r="D55" s="109"/>
      <c r="E55" s="28" t="s">
        <v>46</v>
      </c>
      <c r="F55" s="29" t="s">
        <v>15</v>
      </c>
      <c r="G55" s="29" t="s">
        <v>15</v>
      </c>
      <c r="H55" s="29" t="s">
        <v>15</v>
      </c>
      <c r="I55" s="30" t="s">
        <v>42</v>
      </c>
      <c r="J55" s="30" t="s">
        <v>15</v>
      </c>
      <c r="K55" s="11" t="s">
        <v>15</v>
      </c>
      <c r="L55" s="11" t="s">
        <v>15</v>
      </c>
      <c r="M55" s="11" t="s">
        <v>15</v>
      </c>
    </row>
    <row r="56" spans="1:13" ht="30" customHeight="1" x14ac:dyDescent="0.25">
      <c r="A56" s="100"/>
      <c r="B56" s="100"/>
      <c r="C56" s="100"/>
      <c r="D56" s="110"/>
      <c r="E56" s="9" t="s">
        <v>47</v>
      </c>
      <c r="F56" s="29" t="s">
        <v>15</v>
      </c>
      <c r="G56" s="29" t="s">
        <v>15</v>
      </c>
      <c r="H56" s="29" t="s">
        <v>15</v>
      </c>
      <c r="I56" s="29" t="s">
        <v>42</v>
      </c>
      <c r="J56" s="10" t="s">
        <v>15</v>
      </c>
      <c r="K56" s="11" t="s">
        <v>15</v>
      </c>
      <c r="L56" s="11" t="s">
        <v>15</v>
      </c>
      <c r="M56" s="11" t="s">
        <v>15</v>
      </c>
    </row>
    <row r="57" spans="1:13" ht="30" customHeight="1" x14ac:dyDescent="0.25">
      <c r="A57" s="98" t="s">
        <v>17</v>
      </c>
      <c r="B57" s="98" t="s">
        <v>18</v>
      </c>
      <c r="C57" s="98" t="s">
        <v>19</v>
      </c>
      <c r="D57" s="108" t="s">
        <v>26</v>
      </c>
      <c r="E57" s="105" t="s">
        <v>52</v>
      </c>
      <c r="F57" s="23" t="s">
        <v>22</v>
      </c>
      <c r="G57" s="24" t="s">
        <v>23</v>
      </c>
      <c r="H57" s="25">
        <v>0</v>
      </c>
      <c r="I57" s="25">
        <v>0</v>
      </c>
      <c r="J57" s="25">
        <v>109.2</v>
      </c>
      <c r="K57" s="103">
        <v>0</v>
      </c>
      <c r="L57" s="103">
        <v>0</v>
      </c>
      <c r="M57" s="103">
        <v>6096.96</v>
      </c>
    </row>
    <row r="58" spans="1:13" ht="30" customHeight="1" x14ac:dyDescent="0.25">
      <c r="A58" s="99"/>
      <c r="B58" s="99"/>
      <c r="C58" s="99"/>
      <c r="D58" s="109"/>
      <c r="E58" s="125"/>
      <c r="F58" s="23" t="s">
        <v>24</v>
      </c>
      <c r="G58" s="24" t="s">
        <v>25</v>
      </c>
      <c r="H58" s="26">
        <v>0</v>
      </c>
      <c r="I58" s="26">
        <v>0</v>
      </c>
      <c r="J58" s="26">
        <v>4</v>
      </c>
      <c r="K58" s="126"/>
      <c r="L58" s="126"/>
      <c r="M58" s="126"/>
    </row>
    <row r="59" spans="1:13" ht="30" customHeight="1" x14ac:dyDescent="0.25">
      <c r="A59" s="99"/>
      <c r="B59" s="99"/>
      <c r="C59" s="99"/>
      <c r="D59" s="109"/>
      <c r="E59" s="28" t="s">
        <v>45</v>
      </c>
      <c r="F59" s="29" t="s">
        <v>15</v>
      </c>
      <c r="G59" s="29" t="s">
        <v>15</v>
      </c>
      <c r="H59" s="30" t="s">
        <v>15</v>
      </c>
      <c r="I59" s="30" t="s">
        <v>15</v>
      </c>
      <c r="J59" s="29" t="s">
        <v>51</v>
      </c>
      <c r="K59" s="11" t="s">
        <v>15</v>
      </c>
      <c r="L59" s="11" t="s">
        <v>15</v>
      </c>
      <c r="M59" s="11" t="s">
        <v>15</v>
      </c>
    </row>
    <row r="60" spans="1:13" ht="30" customHeight="1" x14ac:dyDescent="0.25">
      <c r="A60" s="99"/>
      <c r="B60" s="99"/>
      <c r="C60" s="99"/>
      <c r="D60" s="109"/>
      <c r="E60" s="28" t="s">
        <v>46</v>
      </c>
      <c r="F60" s="29" t="s">
        <v>15</v>
      </c>
      <c r="G60" s="29" t="s">
        <v>15</v>
      </c>
      <c r="H60" s="30" t="s">
        <v>15</v>
      </c>
      <c r="I60" s="30" t="s">
        <v>15</v>
      </c>
      <c r="J60" s="29" t="s">
        <v>42</v>
      </c>
      <c r="K60" s="11" t="s">
        <v>15</v>
      </c>
      <c r="L60" s="11" t="s">
        <v>15</v>
      </c>
      <c r="M60" s="11" t="s">
        <v>15</v>
      </c>
    </row>
    <row r="61" spans="1:13" ht="30" customHeight="1" x14ac:dyDescent="0.25">
      <c r="A61" s="100"/>
      <c r="B61" s="100"/>
      <c r="C61" s="100"/>
      <c r="D61" s="110"/>
      <c r="E61" s="9" t="s">
        <v>47</v>
      </c>
      <c r="F61" s="29" t="s">
        <v>15</v>
      </c>
      <c r="G61" s="29" t="s">
        <v>15</v>
      </c>
      <c r="H61" s="10" t="s">
        <v>15</v>
      </c>
      <c r="I61" s="10" t="s">
        <v>15</v>
      </c>
      <c r="J61" s="29" t="s">
        <v>42</v>
      </c>
      <c r="K61" s="11" t="s">
        <v>15</v>
      </c>
      <c r="L61" s="11" t="s">
        <v>15</v>
      </c>
      <c r="M61" s="11" t="s">
        <v>15</v>
      </c>
    </row>
    <row r="62" spans="1:13" ht="30" customHeight="1" x14ac:dyDescent="0.25">
      <c r="A62" s="98" t="s">
        <v>17</v>
      </c>
      <c r="B62" s="98" t="s">
        <v>18</v>
      </c>
      <c r="C62" s="98" t="s">
        <v>19</v>
      </c>
      <c r="D62" s="108" t="s">
        <v>26</v>
      </c>
      <c r="E62" s="105" t="s">
        <v>53</v>
      </c>
      <c r="F62" s="23" t="s">
        <v>22</v>
      </c>
      <c r="G62" s="24" t="s">
        <v>23</v>
      </c>
      <c r="H62" s="25">
        <v>0</v>
      </c>
      <c r="I62" s="25">
        <v>0</v>
      </c>
      <c r="J62" s="25">
        <v>74.8</v>
      </c>
      <c r="K62" s="103">
        <v>0</v>
      </c>
      <c r="L62" s="103">
        <v>0</v>
      </c>
      <c r="M62" s="103">
        <v>9583.92</v>
      </c>
    </row>
    <row r="63" spans="1:13" ht="30" customHeight="1" x14ac:dyDescent="0.25">
      <c r="A63" s="99"/>
      <c r="B63" s="99"/>
      <c r="C63" s="99"/>
      <c r="D63" s="109"/>
      <c r="E63" s="125"/>
      <c r="F63" s="23" t="s">
        <v>24</v>
      </c>
      <c r="G63" s="24" t="s">
        <v>25</v>
      </c>
      <c r="H63" s="26">
        <v>0</v>
      </c>
      <c r="I63" s="26">
        <v>0</v>
      </c>
      <c r="J63" s="26">
        <v>3</v>
      </c>
      <c r="K63" s="126"/>
      <c r="L63" s="126"/>
      <c r="M63" s="126"/>
    </row>
    <row r="64" spans="1:13" ht="30" customHeight="1" x14ac:dyDescent="0.25">
      <c r="A64" s="99"/>
      <c r="B64" s="99"/>
      <c r="C64" s="99"/>
      <c r="D64" s="109"/>
      <c r="E64" s="28" t="s">
        <v>45</v>
      </c>
      <c r="F64" s="29" t="s">
        <v>15</v>
      </c>
      <c r="G64" s="29" t="s">
        <v>15</v>
      </c>
      <c r="H64" s="30" t="s">
        <v>15</v>
      </c>
      <c r="I64" s="30" t="s">
        <v>15</v>
      </c>
      <c r="J64" s="29" t="s">
        <v>51</v>
      </c>
      <c r="K64" s="11" t="s">
        <v>15</v>
      </c>
      <c r="L64" s="11" t="s">
        <v>15</v>
      </c>
      <c r="M64" s="11" t="s">
        <v>15</v>
      </c>
    </row>
    <row r="65" spans="1:13" ht="30" customHeight="1" x14ac:dyDescent="0.25">
      <c r="A65" s="99"/>
      <c r="B65" s="99"/>
      <c r="C65" s="99"/>
      <c r="D65" s="109"/>
      <c r="E65" s="28" t="s">
        <v>46</v>
      </c>
      <c r="F65" s="29" t="s">
        <v>15</v>
      </c>
      <c r="G65" s="29" t="s">
        <v>15</v>
      </c>
      <c r="H65" s="30" t="s">
        <v>15</v>
      </c>
      <c r="I65" s="30" t="s">
        <v>15</v>
      </c>
      <c r="J65" s="29" t="s">
        <v>42</v>
      </c>
      <c r="K65" s="11" t="s">
        <v>15</v>
      </c>
      <c r="L65" s="11" t="s">
        <v>15</v>
      </c>
      <c r="M65" s="11" t="s">
        <v>15</v>
      </c>
    </row>
    <row r="66" spans="1:13" ht="30" customHeight="1" x14ac:dyDescent="0.25">
      <c r="A66" s="100"/>
      <c r="B66" s="100"/>
      <c r="C66" s="100"/>
      <c r="D66" s="110"/>
      <c r="E66" s="9" t="s">
        <v>47</v>
      </c>
      <c r="F66" s="29" t="s">
        <v>15</v>
      </c>
      <c r="G66" s="29" t="s">
        <v>15</v>
      </c>
      <c r="H66" s="10" t="s">
        <v>15</v>
      </c>
      <c r="I66" s="10" t="s">
        <v>15</v>
      </c>
      <c r="J66" s="29" t="s">
        <v>42</v>
      </c>
      <c r="K66" s="11" t="s">
        <v>15</v>
      </c>
      <c r="L66" s="11" t="s">
        <v>15</v>
      </c>
      <c r="M66" s="11" t="s">
        <v>15</v>
      </c>
    </row>
    <row r="67" spans="1:13" ht="30" customHeight="1" x14ac:dyDescent="0.25">
      <c r="A67" s="98" t="s">
        <v>17</v>
      </c>
      <c r="B67" s="98" t="s">
        <v>18</v>
      </c>
      <c r="C67" s="98" t="s">
        <v>19</v>
      </c>
      <c r="D67" s="108" t="s">
        <v>26</v>
      </c>
      <c r="E67" s="105" t="s">
        <v>54</v>
      </c>
      <c r="F67" s="23" t="s">
        <v>22</v>
      </c>
      <c r="G67" s="24" t="s">
        <v>23</v>
      </c>
      <c r="H67" s="25">
        <v>0</v>
      </c>
      <c r="I67" s="25">
        <v>0</v>
      </c>
      <c r="J67" s="25">
        <v>274.39999999999998</v>
      </c>
      <c r="K67" s="103">
        <v>0</v>
      </c>
      <c r="L67" s="103">
        <v>0</v>
      </c>
      <c r="M67" s="103">
        <v>9653.52</v>
      </c>
    </row>
    <row r="68" spans="1:13" ht="30" customHeight="1" x14ac:dyDescent="0.25">
      <c r="A68" s="99"/>
      <c r="B68" s="99"/>
      <c r="C68" s="99"/>
      <c r="D68" s="109"/>
      <c r="E68" s="125"/>
      <c r="F68" s="23" t="s">
        <v>24</v>
      </c>
      <c r="G68" s="24" t="s">
        <v>25</v>
      </c>
      <c r="H68" s="26">
        <v>0</v>
      </c>
      <c r="I68" s="26">
        <v>0</v>
      </c>
      <c r="J68" s="26">
        <v>18</v>
      </c>
      <c r="K68" s="126"/>
      <c r="L68" s="126"/>
      <c r="M68" s="126"/>
    </row>
    <row r="69" spans="1:13" ht="30" customHeight="1" x14ac:dyDescent="0.25">
      <c r="A69" s="99"/>
      <c r="B69" s="99"/>
      <c r="C69" s="99"/>
      <c r="D69" s="109"/>
      <c r="E69" s="28" t="s">
        <v>45</v>
      </c>
      <c r="F69" s="29" t="s">
        <v>15</v>
      </c>
      <c r="G69" s="29" t="s">
        <v>15</v>
      </c>
      <c r="H69" s="30" t="s">
        <v>15</v>
      </c>
      <c r="I69" s="30" t="s">
        <v>15</v>
      </c>
      <c r="J69" s="29" t="s">
        <v>51</v>
      </c>
      <c r="K69" s="11" t="s">
        <v>15</v>
      </c>
      <c r="L69" s="11" t="s">
        <v>15</v>
      </c>
      <c r="M69" s="11" t="s">
        <v>15</v>
      </c>
    </row>
    <row r="70" spans="1:13" ht="30" customHeight="1" x14ac:dyDescent="0.25">
      <c r="A70" s="99"/>
      <c r="B70" s="99"/>
      <c r="C70" s="99"/>
      <c r="D70" s="109"/>
      <c r="E70" s="28" t="s">
        <v>46</v>
      </c>
      <c r="F70" s="29" t="s">
        <v>15</v>
      </c>
      <c r="G70" s="29" t="s">
        <v>15</v>
      </c>
      <c r="H70" s="30" t="s">
        <v>15</v>
      </c>
      <c r="I70" s="30" t="s">
        <v>15</v>
      </c>
      <c r="J70" s="29" t="s">
        <v>42</v>
      </c>
      <c r="K70" s="11" t="s">
        <v>15</v>
      </c>
      <c r="L70" s="11" t="s">
        <v>15</v>
      </c>
      <c r="M70" s="11" t="s">
        <v>15</v>
      </c>
    </row>
    <row r="71" spans="1:13" ht="30" customHeight="1" x14ac:dyDescent="0.25">
      <c r="A71" s="100"/>
      <c r="B71" s="100"/>
      <c r="C71" s="100"/>
      <c r="D71" s="110"/>
      <c r="E71" s="9" t="s">
        <v>47</v>
      </c>
      <c r="F71" s="29" t="s">
        <v>15</v>
      </c>
      <c r="G71" s="29" t="s">
        <v>15</v>
      </c>
      <c r="H71" s="10" t="s">
        <v>15</v>
      </c>
      <c r="I71" s="10" t="s">
        <v>15</v>
      </c>
      <c r="J71" s="29" t="s">
        <v>42</v>
      </c>
      <c r="K71" s="11" t="s">
        <v>15</v>
      </c>
      <c r="L71" s="11" t="s">
        <v>15</v>
      </c>
      <c r="M71" s="11" t="s">
        <v>15</v>
      </c>
    </row>
    <row r="72" spans="1:13" ht="30" customHeight="1" x14ac:dyDescent="0.25">
      <c r="A72" s="98" t="s">
        <v>17</v>
      </c>
      <c r="B72" s="98" t="s">
        <v>18</v>
      </c>
      <c r="C72" s="98" t="s">
        <v>19</v>
      </c>
      <c r="D72" s="108" t="s">
        <v>26</v>
      </c>
      <c r="E72" s="105" t="s">
        <v>55</v>
      </c>
      <c r="F72" s="23" t="s">
        <v>22</v>
      </c>
      <c r="G72" s="24" t="s">
        <v>23</v>
      </c>
      <c r="H72" s="25">
        <v>0</v>
      </c>
      <c r="I72" s="25">
        <v>0</v>
      </c>
      <c r="J72" s="25">
        <v>427.2</v>
      </c>
      <c r="K72" s="103">
        <v>0</v>
      </c>
      <c r="L72" s="103">
        <v>0</v>
      </c>
      <c r="M72" s="103">
        <v>11296.08</v>
      </c>
    </row>
    <row r="73" spans="1:13" ht="30" customHeight="1" x14ac:dyDescent="0.25">
      <c r="A73" s="99"/>
      <c r="B73" s="99"/>
      <c r="C73" s="99"/>
      <c r="D73" s="109"/>
      <c r="E73" s="125"/>
      <c r="F73" s="23" t="s">
        <v>24</v>
      </c>
      <c r="G73" s="24" t="s">
        <v>25</v>
      </c>
      <c r="H73" s="26">
        <v>0</v>
      </c>
      <c r="I73" s="26">
        <v>0</v>
      </c>
      <c r="J73" s="26">
        <v>35</v>
      </c>
      <c r="K73" s="126"/>
      <c r="L73" s="126"/>
      <c r="M73" s="126"/>
    </row>
    <row r="74" spans="1:13" ht="30" customHeight="1" x14ac:dyDescent="0.25">
      <c r="A74" s="99"/>
      <c r="B74" s="99"/>
      <c r="C74" s="99"/>
      <c r="D74" s="109"/>
      <c r="E74" s="28" t="s">
        <v>45</v>
      </c>
      <c r="F74" s="29" t="s">
        <v>15</v>
      </c>
      <c r="G74" s="29" t="s">
        <v>15</v>
      </c>
      <c r="H74" s="30" t="s">
        <v>15</v>
      </c>
      <c r="I74" s="30" t="s">
        <v>15</v>
      </c>
      <c r="J74" s="29" t="s">
        <v>51</v>
      </c>
      <c r="K74" s="11" t="s">
        <v>15</v>
      </c>
      <c r="L74" s="11" t="s">
        <v>15</v>
      </c>
      <c r="M74" s="11" t="s">
        <v>15</v>
      </c>
    </row>
    <row r="75" spans="1:13" ht="30" customHeight="1" x14ac:dyDescent="0.25">
      <c r="A75" s="99"/>
      <c r="B75" s="99"/>
      <c r="C75" s="99"/>
      <c r="D75" s="109"/>
      <c r="E75" s="28" t="s">
        <v>46</v>
      </c>
      <c r="F75" s="29" t="s">
        <v>15</v>
      </c>
      <c r="G75" s="29" t="s">
        <v>15</v>
      </c>
      <c r="H75" s="30" t="s">
        <v>15</v>
      </c>
      <c r="I75" s="30" t="s">
        <v>15</v>
      </c>
      <c r="J75" s="29" t="s">
        <v>42</v>
      </c>
      <c r="K75" s="11" t="s">
        <v>15</v>
      </c>
      <c r="L75" s="11" t="s">
        <v>15</v>
      </c>
      <c r="M75" s="11" t="s">
        <v>15</v>
      </c>
    </row>
    <row r="76" spans="1:13" ht="30" customHeight="1" x14ac:dyDescent="0.25">
      <c r="A76" s="100"/>
      <c r="B76" s="100"/>
      <c r="C76" s="100"/>
      <c r="D76" s="110"/>
      <c r="E76" s="9" t="s">
        <v>47</v>
      </c>
      <c r="F76" s="29" t="s">
        <v>15</v>
      </c>
      <c r="G76" s="29" t="s">
        <v>15</v>
      </c>
      <c r="H76" s="10" t="s">
        <v>15</v>
      </c>
      <c r="I76" s="10" t="s">
        <v>15</v>
      </c>
      <c r="J76" s="29" t="s">
        <v>42</v>
      </c>
      <c r="K76" s="11" t="s">
        <v>15</v>
      </c>
      <c r="L76" s="11" t="s">
        <v>15</v>
      </c>
      <c r="M76" s="11" t="s">
        <v>15</v>
      </c>
    </row>
    <row r="77" spans="1:13" ht="30" customHeight="1" x14ac:dyDescent="0.25">
      <c r="A77" s="119" t="s">
        <v>17</v>
      </c>
      <c r="B77" s="119" t="s">
        <v>20</v>
      </c>
      <c r="C77" s="119" t="s">
        <v>20</v>
      </c>
      <c r="D77" s="119" t="s">
        <v>20</v>
      </c>
      <c r="E77" s="121" t="s">
        <v>56</v>
      </c>
      <c r="F77" s="18" t="s">
        <v>22</v>
      </c>
      <c r="G77" s="19" t="s">
        <v>23</v>
      </c>
      <c r="H77" s="20">
        <f>H79+H83+H87+H95+H91</f>
        <v>191.9</v>
      </c>
      <c r="I77" s="20">
        <f t="shared" ref="I77:M77" si="0">I79+I83+I87+I95</f>
        <v>0</v>
      </c>
      <c r="J77" s="20">
        <f t="shared" si="0"/>
        <v>0</v>
      </c>
      <c r="K77" s="123">
        <f t="shared" si="0"/>
        <v>0</v>
      </c>
      <c r="L77" s="123">
        <f t="shared" si="0"/>
        <v>0</v>
      </c>
      <c r="M77" s="123">
        <f t="shared" si="0"/>
        <v>0</v>
      </c>
    </row>
    <row r="78" spans="1:13" ht="30" customHeight="1" x14ac:dyDescent="0.25">
      <c r="A78" s="127"/>
      <c r="B78" s="127"/>
      <c r="C78" s="127"/>
      <c r="D78" s="127"/>
      <c r="E78" s="128"/>
      <c r="F78" s="18" t="s">
        <v>24</v>
      </c>
      <c r="G78" s="19" t="s">
        <v>25</v>
      </c>
      <c r="H78" s="21">
        <f>H80+H84+H88+H96+H92</f>
        <v>13</v>
      </c>
      <c r="I78" s="21">
        <f>I80+I84+I88+I96</f>
        <v>0</v>
      </c>
      <c r="J78" s="21">
        <f>J80+J84+J88+J96</f>
        <v>0</v>
      </c>
      <c r="K78" s="127"/>
      <c r="L78" s="127"/>
      <c r="M78" s="127"/>
    </row>
    <row r="79" spans="1:13" s="27" customFormat="1" ht="30" customHeight="1" x14ac:dyDescent="0.25">
      <c r="A79" s="94" t="s">
        <v>17</v>
      </c>
      <c r="B79" s="94" t="s">
        <v>57</v>
      </c>
      <c r="C79" s="94" t="s">
        <v>19</v>
      </c>
      <c r="D79" s="95" t="s">
        <v>26</v>
      </c>
      <c r="E79" s="105" t="s">
        <v>58</v>
      </c>
      <c r="F79" s="23" t="s">
        <v>22</v>
      </c>
      <c r="G79" s="24" t="s">
        <v>23</v>
      </c>
      <c r="H79" s="25">
        <v>64.400000000000006</v>
      </c>
      <c r="I79" s="25">
        <v>0</v>
      </c>
      <c r="J79" s="25">
        <v>0</v>
      </c>
      <c r="K79" s="103">
        <v>0</v>
      </c>
      <c r="L79" s="103">
        <v>0</v>
      </c>
      <c r="M79" s="103">
        <v>0</v>
      </c>
    </row>
    <row r="80" spans="1:13" s="27" customFormat="1" ht="30" customHeight="1" x14ac:dyDescent="0.25">
      <c r="A80" s="94"/>
      <c r="B80" s="94"/>
      <c r="C80" s="94"/>
      <c r="D80" s="95"/>
      <c r="E80" s="125"/>
      <c r="F80" s="23" t="s">
        <v>24</v>
      </c>
      <c r="G80" s="24" t="s">
        <v>25</v>
      </c>
      <c r="H80" s="26">
        <v>4</v>
      </c>
      <c r="I80" s="26">
        <v>0</v>
      </c>
      <c r="J80" s="26">
        <v>0</v>
      </c>
      <c r="K80" s="104"/>
      <c r="L80" s="104"/>
      <c r="M80" s="104"/>
    </row>
    <row r="81" spans="1:13" s="27" customFormat="1" ht="30" customHeight="1" x14ac:dyDescent="0.25">
      <c r="A81" s="94"/>
      <c r="B81" s="94"/>
      <c r="C81" s="94"/>
      <c r="D81" s="95"/>
      <c r="E81" s="28" t="s">
        <v>59</v>
      </c>
      <c r="F81" s="29" t="s">
        <v>15</v>
      </c>
      <c r="G81" s="29" t="s">
        <v>15</v>
      </c>
      <c r="H81" s="29" t="s">
        <v>35</v>
      </c>
      <c r="I81" s="30" t="s">
        <v>15</v>
      </c>
      <c r="J81" s="30" t="s">
        <v>15</v>
      </c>
      <c r="K81" s="11" t="s">
        <v>15</v>
      </c>
      <c r="L81" s="11" t="s">
        <v>15</v>
      </c>
      <c r="M81" s="11" t="s">
        <v>15</v>
      </c>
    </row>
    <row r="82" spans="1:13" s="27" customFormat="1" ht="30" customHeight="1" x14ac:dyDescent="0.25">
      <c r="A82" s="94"/>
      <c r="B82" s="94"/>
      <c r="C82" s="94"/>
      <c r="D82" s="95"/>
      <c r="E82" s="28" t="s">
        <v>60</v>
      </c>
      <c r="F82" s="29" t="s">
        <v>15</v>
      </c>
      <c r="G82" s="29" t="s">
        <v>15</v>
      </c>
      <c r="H82" s="29" t="s">
        <v>61</v>
      </c>
      <c r="I82" s="30" t="s">
        <v>15</v>
      </c>
      <c r="J82" s="30" t="s">
        <v>15</v>
      </c>
      <c r="K82" s="11" t="s">
        <v>15</v>
      </c>
      <c r="L82" s="11" t="s">
        <v>15</v>
      </c>
      <c r="M82" s="11" t="s">
        <v>15</v>
      </c>
    </row>
    <row r="83" spans="1:13" s="27" customFormat="1" ht="30" customHeight="1" x14ac:dyDescent="0.25">
      <c r="A83" s="94" t="s">
        <v>17</v>
      </c>
      <c r="B83" s="94" t="s">
        <v>18</v>
      </c>
      <c r="C83" s="94" t="s">
        <v>19</v>
      </c>
      <c r="D83" s="95" t="s">
        <v>26</v>
      </c>
      <c r="E83" s="105" t="s">
        <v>62</v>
      </c>
      <c r="F83" s="23" t="s">
        <v>22</v>
      </c>
      <c r="G83" s="24" t="s">
        <v>23</v>
      </c>
      <c r="H83" s="25">
        <v>16.399999999999999</v>
      </c>
      <c r="I83" s="25">
        <v>0</v>
      </c>
      <c r="J83" s="25">
        <v>0</v>
      </c>
      <c r="K83" s="103">
        <v>0</v>
      </c>
      <c r="L83" s="103">
        <v>0</v>
      </c>
      <c r="M83" s="103">
        <v>0</v>
      </c>
    </row>
    <row r="84" spans="1:13" s="27" customFormat="1" ht="30" customHeight="1" x14ac:dyDescent="0.25">
      <c r="A84" s="94"/>
      <c r="B84" s="94"/>
      <c r="C84" s="94"/>
      <c r="D84" s="95"/>
      <c r="E84" s="125"/>
      <c r="F84" s="23" t="s">
        <v>24</v>
      </c>
      <c r="G84" s="24" t="s">
        <v>25</v>
      </c>
      <c r="H84" s="26">
        <v>3</v>
      </c>
      <c r="I84" s="26">
        <v>0</v>
      </c>
      <c r="J84" s="26">
        <v>0</v>
      </c>
      <c r="K84" s="104"/>
      <c r="L84" s="104"/>
      <c r="M84" s="104"/>
    </row>
    <row r="85" spans="1:13" s="27" customFormat="1" ht="30" customHeight="1" x14ac:dyDescent="0.25">
      <c r="A85" s="94"/>
      <c r="B85" s="94"/>
      <c r="C85" s="94"/>
      <c r="D85" s="95"/>
      <c r="E85" s="28" t="s">
        <v>59</v>
      </c>
      <c r="F85" s="29" t="s">
        <v>15</v>
      </c>
      <c r="G85" s="29" t="s">
        <v>15</v>
      </c>
      <c r="H85" s="29" t="s">
        <v>37</v>
      </c>
      <c r="I85" s="30" t="s">
        <v>15</v>
      </c>
      <c r="J85" s="30" t="s">
        <v>15</v>
      </c>
      <c r="K85" s="11" t="s">
        <v>15</v>
      </c>
      <c r="L85" s="11" t="s">
        <v>15</v>
      </c>
      <c r="M85" s="11" t="s">
        <v>15</v>
      </c>
    </row>
    <row r="86" spans="1:13" s="27" customFormat="1" ht="30" customHeight="1" x14ac:dyDescent="0.25">
      <c r="A86" s="94"/>
      <c r="B86" s="94"/>
      <c r="C86" s="94"/>
      <c r="D86" s="95"/>
      <c r="E86" s="28" t="s">
        <v>63</v>
      </c>
      <c r="F86" s="29" t="s">
        <v>15</v>
      </c>
      <c r="G86" s="29" t="s">
        <v>15</v>
      </c>
      <c r="H86" s="29" t="s">
        <v>64</v>
      </c>
      <c r="I86" s="30" t="s">
        <v>15</v>
      </c>
      <c r="J86" s="30" t="s">
        <v>15</v>
      </c>
      <c r="K86" s="11" t="s">
        <v>15</v>
      </c>
      <c r="L86" s="11" t="s">
        <v>15</v>
      </c>
      <c r="M86" s="11" t="s">
        <v>15</v>
      </c>
    </row>
    <row r="87" spans="1:13" s="27" customFormat="1" ht="30" customHeight="1" x14ac:dyDescent="0.25">
      <c r="A87" s="98" t="s">
        <v>17</v>
      </c>
      <c r="B87" s="98" t="s">
        <v>18</v>
      </c>
      <c r="C87" s="98" t="s">
        <v>19</v>
      </c>
      <c r="D87" s="108" t="s">
        <v>26</v>
      </c>
      <c r="E87" s="105" t="s">
        <v>65</v>
      </c>
      <c r="F87" s="23" t="s">
        <v>22</v>
      </c>
      <c r="G87" s="24" t="s">
        <v>23</v>
      </c>
      <c r="H87" s="25">
        <v>43.3</v>
      </c>
      <c r="I87" s="25">
        <v>0</v>
      </c>
      <c r="J87" s="25">
        <v>0</v>
      </c>
      <c r="K87" s="103">
        <v>0</v>
      </c>
      <c r="L87" s="103">
        <v>0</v>
      </c>
      <c r="M87" s="103">
        <v>0</v>
      </c>
    </row>
    <row r="88" spans="1:13" s="27" customFormat="1" ht="30" customHeight="1" x14ac:dyDescent="0.25">
      <c r="A88" s="99"/>
      <c r="B88" s="99"/>
      <c r="C88" s="99"/>
      <c r="D88" s="109"/>
      <c r="E88" s="111"/>
      <c r="F88" s="23" t="s">
        <v>24</v>
      </c>
      <c r="G88" s="24" t="s">
        <v>25</v>
      </c>
      <c r="H88" s="26">
        <v>4</v>
      </c>
      <c r="I88" s="26">
        <v>0</v>
      </c>
      <c r="J88" s="26">
        <v>0</v>
      </c>
      <c r="K88" s="112"/>
      <c r="L88" s="112"/>
      <c r="M88" s="112"/>
    </row>
    <row r="89" spans="1:13" s="27" customFormat="1" ht="69" customHeight="1" x14ac:dyDescent="0.25">
      <c r="A89" s="99"/>
      <c r="B89" s="99"/>
      <c r="C89" s="99"/>
      <c r="D89" s="109"/>
      <c r="E89" s="28" t="s">
        <v>59</v>
      </c>
      <c r="F89" s="29" t="s">
        <v>15</v>
      </c>
      <c r="G89" s="29" t="s">
        <v>15</v>
      </c>
      <c r="H89" s="13" t="s">
        <v>37</v>
      </c>
      <c r="I89" s="30" t="s">
        <v>15</v>
      </c>
      <c r="J89" s="30" t="s">
        <v>15</v>
      </c>
      <c r="K89" s="33" t="s">
        <v>15</v>
      </c>
      <c r="L89" s="33" t="s">
        <v>15</v>
      </c>
      <c r="M89" s="33" t="s">
        <v>15</v>
      </c>
    </row>
    <row r="90" spans="1:13" s="27" customFormat="1" ht="30" customHeight="1" x14ac:dyDescent="0.25">
      <c r="A90" s="100"/>
      <c r="B90" s="100"/>
      <c r="C90" s="100"/>
      <c r="D90" s="110"/>
      <c r="E90" s="34" t="s">
        <v>60</v>
      </c>
      <c r="F90" s="29" t="s">
        <v>15</v>
      </c>
      <c r="G90" s="29" t="s">
        <v>15</v>
      </c>
      <c r="H90" s="13" t="s">
        <v>42</v>
      </c>
      <c r="I90" s="30" t="s">
        <v>15</v>
      </c>
      <c r="J90" s="30" t="s">
        <v>15</v>
      </c>
      <c r="K90" s="33" t="s">
        <v>15</v>
      </c>
      <c r="L90" s="33" t="s">
        <v>15</v>
      </c>
      <c r="M90" s="33" t="s">
        <v>15</v>
      </c>
    </row>
    <row r="91" spans="1:13" s="27" customFormat="1" ht="30" customHeight="1" x14ac:dyDescent="0.25">
      <c r="A91" s="98" t="s">
        <v>17</v>
      </c>
      <c r="B91" s="98" t="s">
        <v>18</v>
      </c>
      <c r="C91" s="98" t="s">
        <v>19</v>
      </c>
      <c r="D91" s="108" t="s">
        <v>26</v>
      </c>
      <c r="E91" s="105" t="s">
        <v>66</v>
      </c>
      <c r="F91" s="23" t="s">
        <v>22</v>
      </c>
      <c r="G91" s="24" t="s">
        <v>23</v>
      </c>
      <c r="H91" s="25">
        <v>21.6</v>
      </c>
      <c r="I91" s="25">
        <v>0</v>
      </c>
      <c r="J91" s="25">
        <v>0</v>
      </c>
      <c r="K91" s="103">
        <v>0</v>
      </c>
      <c r="L91" s="103">
        <v>0</v>
      </c>
      <c r="M91" s="103">
        <v>0</v>
      </c>
    </row>
    <row r="92" spans="1:13" s="27" customFormat="1" ht="30" customHeight="1" x14ac:dyDescent="0.25">
      <c r="A92" s="99"/>
      <c r="B92" s="99"/>
      <c r="C92" s="99"/>
      <c r="D92" s="109"/>
      <c r="E92" s="111"/>
      <c r="F92" s="23" t="s">
        <v>24</v>
      </c>
      <c r="G92" s="24" t="s">
        <v>25</v>
      </c>
      <c r="H92" s="26">
        <v>1</v>
      </c>
      <c r="I92" s="26">
        <v>0</v>
      </c>
      <c r="J92" s="26">
        <v>0</v>
      </c>
      <c r="K92" s="112"/>
      <c r="L92" s="112"/>
      <c r="M92" s="112"/>
    </row>
    <row r="93" spans="1:13" s="27" customFormat="1" ht="69" customHeight="1" x14ac:dyDescent="0.25">
      <c r="A93" s="99"/>
      <c r="B93" s="99"/>
      <c r="C93" s="99"/>
      <c r="D93" s="109"/>
      <c r="E93" s="28" t="s">
        <v>59</v>
      </c>
      <c r="F93" s="29" t="s">
        <v>15</v>
      </c>
      <c r="G93" s="29" t="s">
        <v>15</v>
      </c>
      <c r="H93" s="29" t="s">
        <v>37</v>
      </c>
      <c r="I93" s="30" t="s">
        <v>15</v>
      </c>
      <c r="J93" s="30" t="s">
        <v>15</v>
      </c>
      <c r="K93" s="33" t="s">
        <v>15</v>
      </c>
      <c r="L93" s="33" t="s">
        <v>15</v>
      </c>
      <c r="M93" s="33" t="s">
        <v>15</v>
      </c>
    </row>
    <row r="94" spans="1:13" s="27" customFormat="1" ht="30" customHeight="1" x14ac:dyDescent="0.25">
      <c r="A94" s="100"/>
      <c r="B94" s="100"/>
      <c r="C94" s="100"/>
      <c r="D94" s="110"/>
      <c r="E94" s="34" t="s">
        <v>60</v>
      </c>
      <c r="F94" s="29" t="s">
        <v>15</v>
      </c>
      <c r="G94" s="29" t="s">
        <v>15</v>
      </c>
      <c r="H94" s="29" t="s">
        <v>64</v>
      </c>
      <c r="I94" s="30" t="s">
        <v>15</v>
      </c>
      <c r="J94" s="30" t="s">
        <v>15</v>
      </c>
      <c r="K94" s="33" t="s">
        <v>15</v>
      </c>
      <c r="L94" s="33" t="s">
        <v>15</v>
      </c>
      <c r="M94" s="33" t="s">
        <v>15</v>
      </c>
    </row>
    <row r="95" spans="1:13" ht="30" customHeight="1" x14ac:dyDescent="0.25">
      <c r="A95" s="98" t="s">
        <v>17</v>
      </c>
      <c r="B95" s="98" t="s">
        <v>18</v>
      </c>
      <c r="C95" s="98" t="s">
        <v>20</v>
      </c>
      <c r="D95" s="108" t="s">
        <v>26</v>
      </c>
      <c r="E95" s="101" t="s">
        <v>67</v>
      </c>
      <c r="F95" s="23" t="s">
        <v>22</v>
      </c>
      <c r="G95" s="24" t="s">
        <v>23</v>
      </c>
      <c r="H95" s="25">
        <v>46.2</v>
      </c>
      <c r="I95" s="25">
        <v>0</v>
      </c>
      <c r="J95" s="25">
        <v>0</v>
      </c>
      <c r="K95" s="103">
        <v>0</v>
      </c>
      <c r="L95" s="103">
        <v>0</v>
      </c>
      <c r="M95" s="103">
        <v>0</v>
      </c>
    </row>
    <row r="96" spans="1:13" ht="30" customHeight="1" x14ac:dyDescent="0.25">
      <c r="A96" s="99"/>
      <c r="B96" s="99"/>
      <c r="C96" s="99"/>
      <c r="D96" s="109"/>
      <c r="E96" s="102"/>
      <c r="F96" s="23" t="s">
        <v>24</v>
      </c>
      <c r="G96" s="24" t="s">
        <v>25</v>
      </c>
      <c r="H96" s="26">
        <v>1</v>
      </c>
      <c r="I96" s="26">
        <v>0</v>
      </c>
      <c r="J96" s="26">
        <v>0</v>
      </c>
      <c r="K96" s="112"/>
      <c r="L96" s="112"/>
      <c r="M96" s="112"/>
    </row>
    <row r="97" spans="1:13" ht="30" customHeight="1" x14ac:dyDescent="0.25">
      <c r="A97" s="100"/>
      <c r="B97" s="100"/>
      <c r="C97" s="100"/>
      <c r="D97" s="110"/>
      <c r="E97" s="35" t="s">
        <v>60</v>
      </c>
      <c r="F97" s="29" t="s">
        <v>15</v>
      </c>
      <c r="G97" s="29" t="s">
        <v>15</v>
      </c>
      <c r="H97" s="29" t="s">
        <v>31</v>
      </c>
      <c r="I97" s="29" t="s">
        <v>15</v>
      </c>
      <c r="J97" s="10" t="s">
        <v>15</v>
      </c>
      <c r="K97" s="33" t="s">
        <v>15</v>
      </c>
      <c r="L97" s="33" t="s">
        <v>15</v>
      </c>
      <c r="M97" s="33" t="s">
        <v>15</v>
      </c>
    </row>
    <row r="98" spans="1:13" ht="30" customHeight="1" x14ac:dyDescent="0.25">
      <c r="A98" s="119" t="s">
        <v>17</v>
      </c>
      <c r="B98" s="119" t="s">
        <v>20</v>
      </c>
      <c r="C98" s="119" t="s">
        <v>20</v>
      </c>
      <c r="D98" s="119" t="s">
        <v>20</v>
      </c>
      <c r="E98" s="121" t="s">
        <v>68</v>
      </c>
      <c r="F98" s="18" t="s">
        <v>22</v>
      </c>
      <c r="G98" s="19" t="s">
        <v>23</v>
      </c>
      <c r="H98" s="20">
        <f>H104+H107+H110+H116+H119+H122+H125+H128+H131+H134+H137+H140+H143+H146+H149+H152+H155+H158+H161+H164+H167+H170+H173+H113</f>
        <v>267.2</v>
      </c>
      <c r="I98" s="20">
        <f>I104+I107+I110+I119+I122+I125+I128+I131+I134+I137+I140+I143+I146+I149+I152+I155+I158+I161+I164+I167+I170+I173</f>
        <v>69.2</v>
      </c>
      <c r="J98" s="20">
        <f>J104+J107+J110+J119+J122+J125+J128+J131+J134+J137+J140+J143+J146+J149+J152+J155+J158+J161+J164+J167+J170+J173</f>
        <v>698.88999999999976</v>
      </c>
      <c r="K98" s="123">
        <f>K104+K107+K110+K119+K122+K125+K128+K131+K134+K137+K140+K143+K146+K149+K152+K155+K158+K161+K164+K167+K170+K173</f>
        <v>0</v>
      </c>
      <c r="L98" s="123">
        <f>L104+L107+L110+L119+L122+L125+L128+L131+L134+L137+L140+L143+L146+L149+L152+L155+L158+L161+L164+L167+L170+L173</f>
        <v>0</v>
      </c>
      <c r="M98" s="123">
        <f>M104+M107+M110+M119+M122+M125+M128+M131+M134+M137+M140+M143+M146+M146+M149+M152+M155+M158+M161+M164+M167+M170+M173</f>
        <v>0</v>
      </c>
    </row>
    <row r="99" spans="1:13" ht="30" customHeight="1" x14ac:dyDescent="0.25">
      <c r="A99" s="120"/>
      <c r="B99" s="120"/>
      <c r="C99" s="120"/>
      <c r="D99" s="120"/>
      <c r="E99" s="122"/>
      <c r="F99" s="18" t="s">
        <v>24</v>
      </c>
      <c r="G99" s="19" t="s">
        <v>25</v>
      </c>
      <c r="H99" s="21">
        <f>H105+H108+H111+H120+H123+H126+H129+H132+H135+H138+H141+H144+H147+H150+H153+H156+H159+H162+H165+H168+H171+H174+H114+H117</f>
        <v>21</v>
      </c>
      <c r="I99" s="21">
        <f>I105+I108+I111+I120+I123+I126+I129+I132+I135+I138+I141+I144+I147+I150+I153+I156+I159+I162+I165+I168+I171+I174</f>
        <v>2</v>
      </c>
      <c r="J99" s="21">
        <f>J105+J108+J111+J120+J123+J126+J129+J132+J135+J138+J141+J144+J147+J150+J153+J156+J159+J162+J165+J168+J171+J174</f>
        <v>60</v>
      </c>
      <c r="K99" s="124"/>
      <c r="L99" s="124"/>
      <c r="M99" s="124"/>
    </row>
    <row r="100" spans="1:13" ht="30" customHeight="1" x14ac:dyDescent="0.25">
      <c r="A100" s="36"/>
      <c r="B100" s="113" t="s">
        <v>18</v>
      </c>
      <c r="C100" s="113" t="s">
        <v>20</v>
      </c>
      <c r="D100" s="113" t="s">
        <v>26</v>
      </c>
      <c r="E100" s="105" t="s">
        <v>69</v>
      </c>
      <c r="F100" s="23" t="s">
        <v>22</v>
      </c>
      <c r="G100" s="24" t="s">
        <v>23</v>
      </c>
      <c r="H100" s="25">
        <v>43.9</v>
      </c>
      <c r="I100" s="25">
        <v>0</v>
      </c>
      <c r="J100" s="25">
        <v>0</v>
      </c>
      <c r="K100" s="107">
        <v>0</v>
      </c>
      <c r="L100" s="107">
        <v>0</v>
      </c>
      <c r="M100" s="107">
        <v>0</v>
      </c>
    </row>
    <row r="101" spans="1:13" ht="30" customHeight="1" x14ac:dyDescent="0.25">
      <c r="A101" s="36"/>
      <c r="B101" s="114"/>
      <c r="C101" s="114"/>
      <c r="D101" s="116"/>
      <c r="E101" s="118"/>
      <c r="F101" s="23" t="s">
        <v>24</v>
      </c>
      <c r="G101" s="24" t="s">
        <v>25</v>
      </c>
      <c r="H101" s="26">
        <v>1</v>
      </c>
      <c r="I101" s="26">
        <v>0</v>
      </c>
      <c r="J101" s="26">
        <v>0</v>
      </c>
      <c r="K101" s="107"/>
      <c r="L101" s="107"/>
      <c r="M101" s="107"/>
    </row>
    <row r="102" spans="1:13" ht="30" customHeight="1" x14ac:dyDescent="0.25">
      <c r="A102" s="36"/>
      <c r="B102" s="114"/>
      <c r="C102" s="114"/>
      <c r="D102" s="116"/>
      <c r="E102" s="37" t="s">
        <v>59</v>
      </c>
      <c r="F102" s="29" t="s">
        <v>15</v>
      </c>
      <c r="G102" s="29" t="s">
        <v>15</v>
      </c>
      <c r="H102" s="38" t="s">
        <v>31</v>
      </c>
      <c r="I102" s="29" t="s">
        <v>15</v>
      </c>
      <c r="J102" s="29" t="s">
        <v>15</v>
      </c>
      <c r="K102" s="11" t="s">
        <v>15</v>
      </c>
      <c r="L102" s="11" t="s">
        <v>15</v>
      </c>
      <c r="M102" s="11" t="s">
        <v>15</v>
      </c>
    </row>
    <row r="103" spans="1:13" ht="30" customHeight="1" x14ac:dyDescent="0.25">
      <c r="A103" s="36"/>
      <c r="B103" s="115"/>
      <c r="C103" s="115"/>
      <c r="D103" s="117"/>
      <c r="E103" s="37" t="s">
        <v>60</v>
      </c>
      <c r="F103" s="29" t="s">
        <v>15</v>
      </c>
      <c r="G103" s="29" t="s">
        <v>15</v>
      </c>
      <c r="H103" s="38" t="s">
        <v>31</v>
      </c>
      <c r="I103" s="29" t="s">
        <v>15</v>
      </c>
      <c r="J103" s="29" t="s">
        <v>15</v>
      </c>
      <c r="K103" s="11" t="s">
        <v>15</v>
      </c>
      <c r="L103" s="11" t="s">
        <v>15</v>
      </c>
      <c r="M103" s="11" t="s">
        <v>15</v>
      </c>
    </row>
    <row r="104" spans="1:13" ht="30" customHeight="1" x14ac:dyDescent="0.25">
      <c r="A104" s="98" t="s">
        <v>17</v>
      </c>
      <c r="B104" s="98" t="s">
        <v>18</v>
      </c>
      <c r="C104" s="98" t="s">
        <v>20</v>
      </c>
      <c r="D104" s="108" t="s">
        <v>26</v>
      </c>
      <c r="E104" s="105" t="s">
        <v>70</v>
      </c>
      <c r="F104" s="23" t="s">
        <v>22</v>
      </c>
      <c r="G104" s="24" t="s">
        <v>23</v>
      </c>
      <c r="H104" s="25">
        <v>32.1</v>
      </c>
      <c r="I104" s="25">
        <v>0</v>
      </c>
      <c r="J104" s="25">
        <v>0</v>
      </c>
      <c r="K104" s="103">
        <v>0</v>
      </c>
      <c r="L104" s="103">
        <v>0</v>
      </c>
      <c r="M104" s="103">
        <v>0</v>
      </c>
    </row>
    <row r="105" spans="1:13" ht="30" customHeight="1" x14ac:dyDescent="0.25">
      <c r="A105" s="99"/>
      <c r="B105" s="99"/>
      <c r="C105" s="99"/>
      <c r="D105" s="109"/>
      <c r="E105" s="111"/>
      <c r="F105" s="23" t="s">
        <v>24</v>
      </c>
      <c r="G105" s="24" t="s">
        <v>25</v>
      </c>
      <c r="H105" s="26">
        <v>4</v>
      </c>
      <c r="I105" s="26">
        <v>0</v>
      </c>
      <c r="J105" s="26">
        <v>0</v>
      </c>
      <c r="K105" s="112"/>
      <c r="L105" s="112"/>
      <c r="M105" s="112"/>
    </row>
    <row r="106" spans="1:13" ht="30" customHeight="1" x14ac:dyDescent="0.25">
      <c r="A106" s="100"/>
      <c r="B106" s="100"/>
      <c r="C106" s="100"/>
      <c r="D106" s="110"/>
      <c r="E106" s="39" t="s">
        <v>60</v>
      </c>
      <c r="F106" s="29" t="s">
        <v>15</v>
      </c>
      <c r="G106" s="29" t="s">
        <v>15</v>
      </c>
      <c r="H106" s="29" t="s">
        <v>64</v>
      </c>
      <c r="I106" s="29" t="s">
        <v>15</v>
      </c>
      <c r="J106" s="10" t="s">
        <v>15</v>
      </c>
      <c r="K106" s="11" t="s">
        <v>15</v>
      </c>
      <c r="L106" s="11" t="s">
        <v>15</v>
      </c>
      <c r="M106" s="11" t="s">
        <v>15</v>
      </c>
    </row>
    <row r="107" spans="1:13" s="40" customFormat="1" ht="30" customHeight="1" x14ac:dyDescent="0.25">
      <c r="A107" s="94" t="s">
        <v>17</v>
      </c>
      <c r="B107" s="94" t="s">
        <v>18</v>
      </c>
      <c r="C107" s="94" t="s">
        <v>20</v>
      </c>
      <c r="D107" s="95" t="s">
        <v>26</v>
      </c>
      <c r="E107" s="105" t="s">
        <v>71</v>
      </c>
      <c r="F107" s="23" t="s">
        <v>22</v>
      </c>
      <c r="G107" s="24" t="s">
        <v>23</v>
      </c>
      <c r="H107" s="25">
        <v>40.200000000000003</v>
      </c>
      <c r="I107" s="25">
        <v>0</v>
      </c>
      <c r="J107" s="25">
        <v>0</v>
      </c>
      <c r="K107" s="103">
        <v>0</v>
      </c>
      <c r="L107" s="103">
        <v>0</v>
      </c>
      <c r="M107" s="103">
        <v>0</v>
      </c>
    </row>
    <row r="108" spans="1:13" ht="30" customHeight="1" x14ac:dyDescent="0.25">
      <c r="A108" s="94"/>
      <c r="B108" s="94"/>
      <c r="C108" s="94"/>
      <c r="D108" s="95"/>
      <c r="E108" s="106"/>
      <c r="F108" s="23" t="s">
        <v>24</v>
      </c>
      <c r="G108" s="24" t="s">
        <v>25</v>
      </c>
      <c r="H108" s="26">
        <v>2</v>
      </c>
      <c r="I108" s="26">
        <v>0</v>
      </c>
      <c r="J108" s="26">
        <v>0</v>
      </c>
      <c r="K108" s="104"/>
      <c r="L108" s="104"/>
      <c r="M108" s="104"/>
    </row>
    <row r="109" spans="1:13" ht="30" customHeight="1" x14ac:dyDescent="0.25">
      <c r="A109" s="94"/>
      <c r="B109" s="94"/>
      <c r="C109" s="94"/>
      <c r="D109" s="95"/>
      <c r="E109" s="39" t="s">
        <v>60</v>
      </c>
      <c r="F109" s="29" t="s">
        <v>15</v>
      </c>
      <c r="G109" s="29" t="s">
        <v>15</v>
      </c>
      <c r="H109" s="29" t="s">
        <v>42</v>
      </c>
      <c r="I109" s="29" t="s">
        <v>15</v>
      </c>
      <c r="J109" s="10" t="s">
        <v>15</v>
      </c>
      <c r="K109" s="11" t="s">
        <v>15</v>
      </c>
      <c r="L109" s="11" t="s">
        <v>15</v>
      </c>
      <c r="M109" s="11" t="s">
        <v>15</v>
      </c>
    </row>
    <row r="110" spans="1:13" s="40" customFormat="1" ht="30" customHeight="1" x14ac:dyDescent="0.25">
      <c r="A110" s="94" t="s">
        <v>17</v>
      </c>
      <c r="B110" s="94" t="s">
        <v>18</v>
      </c>
      <c r="C110" s="94" t="s">
        <v>20</v>
      </c>
      <c r="D110" s="95" t="s">
        <v>26</v>
      </c>
      <c r="E110" s="96" t="s">
        <v>72</v>
      </c>
      <c r="F110" s="23" t="s">
        <v>22</v>
      </c>
      <c r="G110" s="24" t="s">
        <v>23</v>
      </c>
      <c r="H110" s="25">
        <v>120.1</v>
      </c>
      <c r="I110" s="25">
        <v>0</v>
      </c>
      <c r="J110" s="25">
        <v>0</v>
      </c>
      <c r="K110" s="92">
        <v>0</v>
      </c>
      <c r="L110" s="92">
        <v>0</v>
      </c>
      <c r="M110" s="92">
        <v>0</v>
      </c>
    </row>
    <row r="111" spans="1:13" ht="30" customHeight="1" x14ac:dyDescent="0.25">
      <c r="A111" s="94"/>
      <c r="B111" s="94"/>
      <c r="C111" s="94"/>
      <c r="D111" s="95"/>
      <c r="E111" s="97"/>
      <c r="F111" s="23" t="s">
        <v>24</v>
      </c>
      <c r="G111" s="24" t="s">
        <v>25</v>
      </c>
      <c r="H111" s="26">
        <v>7</v>
      </c>
      <c r="I111" s="26">
        <v>0</v>
      </c>
      <c r="J111" s="26">
        <v>0</v>
      </c>
      <c r="K111" s="93"/>
      <c r="L111" s="93"/>
      <c r="M111" s="93"/>
    </row>
    <row r="112" spans="1:13" ht="30" customHeight="1" x14ac:dyDescent="0.25">
      <c r="A112" s="94"/>
      <c r="B112" s="94"/>
      <c r="C112" s="94"/>
      <c r="D112" s="95"/>
      <c r="E112" s="41" t="s">
        <v>60</v>
      </c>
      <c r="F112" s="29" t="s">
        <v>15</v>
      </c>
      <c r="G112" s="29" t="s">
        <v>15</v>
      </c>
      <c r="H112" s="29" t="s">
        <v>42</v>
      </c>
      <c r="I112" s="29" t="s">
        <v>15</v>
      </c>
      <c r="J112" s="10" t="s">
        <v>15</v>
      </c>
      <c r="K112" s="11" t="s">
        <v>15</v>
      </c>
      <c r="L112" s="11" t="s">
        <v>15</v>
      </c>
      <c r="M112" s="11" t="s">
        <v>15</v>
      </c>
    </row>
    <row r="113" spans="1:13" s="40" customFormat="1" ht="30" customHeight="1" x14ac:dyDescent="0.25">
      <c r="A113" s="94" t="s">
        <v>17</v>
      </c>
      <c r="B113" s="94" t="s">
        <v>18</v>
      </c>
      <c r="C113" s="94" t="s">
        <v>20</v>
      </c>
      <c r="D113" s="95" t="s">
        <v>26</v>
      </c>
      <c r="E113" s="96" t="s">
        <v>73</v>
      </c>
      <c r="F113" s="23" t="s">
        <v>22</v>
      </c>
      <c r="G113" s="24" t="s">
        <v>23</v>
      </c>
      <c r="H113" s="25">
        <v>39.700000000000003</v>
      </c>
      <c r="I113" s="25">
        <v>0</v>
      </c>
      <c r="J113" s="25">
        <v>0</v>
      </c>
      <c r="K113" s="92">
        <v>0</v>
      </c>
      <c r="L113" s="92">
        <v>0</v>
      </c>
      <c r="M113" s="92">
        <v>0</v>
      </c>
    </row>
    <row r="114" spans="1:13" s="40" customFormat="1" ht="30" customHeight="1" x14ac:dyDescent="0.25">
      <c r="A114" s="94"/>
      <c r="B114" s="94"/>
      <c r="C114" s="94"/>
      <c r="D114" s="95"/>
      <c r="E114" s="97"/>
      <c r="F114" s="23" t="s">
        <v>24</v>
      </c>
      <c r="G114" s="24" t="s">
        <v>25</v>
      </c>
      <c r="H114" s="26">
        <v>5</v>
      </c>
      <c r="I114" s="26">
        <v>0</v>
      </c>
      <c r="J114" s="26">
        <v>0</v>
      </c>
      <c r="K114" s="93"/>
      <c r="L114" s="93"/>
      <c r="M114" s="93"/>
    </row>
    <row r="115" spans="1:13" s="40" customFormat="1" ht="30" customHeight="1" x14ac:dyDescent="0.25">
      <c r="A115" s="94"/>
      <c r="B115" s="94"/>
      <c r="C115" s="94"/>
      <c r="D115" s="95"/>
      <c r="E115" s="41" t="s">
        <v>60</v>
      </c>
      <c r="F115" s="29" t="s">
        <v>15</v>
      </c>
      <c r="G115" s="29" t="s">
        <v>15</v>
      </c>
      <c r="H115" s="29" t="s">
        <v>64</v>
      </c>
      <c r="I115" s="29" t="s">
        <v>15</v>
      </c>
      <c r="J115" s="10" t="s">
        <v>15</v>
      </c>
      <c r="K115" s="11" t="s">
        <v>15</v>
      </c>
      <c r="L115" s="11" t="s">
        <v>15</v>
      </c>
      <c r="M115" s="11" t="s">
        <v>15</v>
      </c>
    </row>
    <row r="116" spans="1:13" s="40" customFormat="1" ht="30" customHeight="1" x14ac:dyDescent="0.25">
      <c r="A116" s="98" t="s">
        <v>17</v>
      </c>
      <c r="B116" s="98" t="s">
        <v>18</v>
      </c>
      <c r="C116" s="94" t="s">
        <v>20</v>
      </c>
      <c r="D116" s="95" t="s">
        <v>26</v>
      </c>
      <c r="E116" s="101" t="s">
        <v>74</v>
      </c>
      <c r="F116" s="23" t="s">
        <v>22</v>
      </c>
      <c r="G116" s="24" t="s">
        <v>23</v>
      </c>
      <c r="H116" s="24">
        <v>35.1</v>
      </c>
      <c r="I116" s="25">
        <v>0</v>
      </c>
      <c r="J116" s="25">
        <v>0</v>
      </c>
      <c r="K116" s="92">
        <v>0</v>
      </c>
      <c r="L116" s="92">
        <v>0</v>
      </c>
      <c r="M116" s="92">
        <v>0</v>
      </c>
    </row>
    <row r="117" spans="1:13" s="40" customFormat="1" ht="30" customHeight="1" x14ac:dyDescent="0.25">
      <c r="A117" s="99"/>
      <c r="B117" s="99"/>
      <c r="C117" s="94"/>
      <c r="D117" s="95"/>
      <c r="E117" s="102"/>
      <c r="F117" s="23" t="s">
        <v>24</v>
      </c>
      <c r="G117" s="24" t="s">
        <v>25</v>
      </c>
      <c r="H117" s="24">
        <v>3</v>
      </c>
      <c r="I117" s="24">
        <v>0</v>
      </c>
      <c r="J117" s="42" t="s">
        <v>75</v>
      </c>
      <c r="K117" s="93"/>
      <c r="L117" s="93"/>
      <c r="M117" s="93"/>
    </row>
    <row r="118" spans="1:13" s="40" customFormat="1" ht="30" customHeight="1" x14ac:dyDescent="0.25">
      <c r="A118" s="100"/>
      <c r="B118" s="100"/>
      <c r="C118" s="94"/>
      <c r="D118" s="95"/>
      <c r="E118" s="41" t="s">
        <v>60</v>
      </c>
      <c r="F118" s="29" t="s">
        <v>15</v>
      </c>
      <c r="G118" s="29" t="s">
        <v>15</v>
      </c>
      <c r="H118" s="29" t="s">
        <v>42</v>
      </c>
      <c r="I118" s="29" t="s">
        <v>15</v>
      </c>
      <c r="J118" s="29" t="s">
        <v>15</v>
      </c>
      <c r="K118" s="29" t="s">
        <v>15</v>
      </c>
      <c r="L118" s="29" t="s">
        <v>15</v>
      </c>
      <c r="M118" s="29" t="s">
        <v>15</v>
      </c>
    </row>
    <row r="119" spans="1:13" ht="30" customHeight="1" x14ac:dyDescent="0.25">
      <c r="A119" s="94" t="s">
        <v>17</v>
      </c>
      <c r="B119" s="94" t="s">
        <v>18</v>
      </c>
      <c r="C119" s="94" t="s">
        <v>20</v>
      </c>
      <c r="D119" s="95" t="s">
        <v>26</v>
      </c>
      <c r="E119" s="96" t="s">
        <v>76</v>
      </c>
      <c r="F119" s="23" t="s">
        <v>22</v>
      </c>
      <c r="G119" s="24" t="s">
        <v>23</v>
      </c>
      <c r="H119" s="25">
        <v>0</v>
      </c>
      <c r="I119" s="25">
        <v>69.2</v>
      </c>
      <c r="J119" s="25">
        <v>0</v>
      </c>
      <c r="K119" s="92">
        <v>0</v>
      </c>
      <c r="L119" s="92">
        <v>0</v>
      </c>
      <c r="M119" s="92">
        <v>0</v>
      </c>
    </row>
    <row r="120" spans="1:13" ht="30" customHeight="1" x14ac:dyDescent="0.25">
      <c r="A120" s="94"/>
      <c r="B120" s="94"/>
      <c r="C120" s="94"/>
      <c r="D120" s="95"/>
      <c r="E120" s="97"/>
      <c r="F120" s="23" t="s">
        <v>24</v>
      </c>
      <c r="G120" s="24" t="s">
        <v>25</v>
      </c>
      <c r="H120" s="26">
        <v>0</v>
      </c>
      <c r="I120" s="26">
        <v>2</v>
      </c>
      <c r="J120" s="26">
        <v>0</v>
      </c>
      <c r="K120" s="93"/>
      <c r="L120" s="93"/>
      <c r="M120" s="93"/>
    </row>
    <row r="121" spans="1:13" ht="30" customHeight="1" x14ac:dyDescent="0.25">
      <c r="A121" s="94"/>
      <c r="B121" s="94"/>
      <c r="C121" s="94"/>
      <c r="D121" s="95"/>
      <c r="E121" s="41" t="s">
        <v>60</v>
      </c>
      <c r="F121" s="29" t="s">
        <v>15</v>
      </c>
      <c r="G121" s="29" t="s">
        <v>15</v>
      </c>
      <c r="H121" s="29" t="s">
        <v>15</v>
      </c>
      <c r="I121" s="29" t="s">
        <v>51</v>
      </c>
      <c r="J121" s="10" t="s">
        <v>15</v>
      </c>
      <c r="K121" s="11" t="s">
        <v>15</v>
      </c>
      <c r="L121" s="11" t="s">
        <v>15</v>
      </c>
      <c r="M121" s="11" t="s">
        <v>15</v>
      </c>
    </row>
    <row r="122" spans="1:13" s="40" customFormat="1" ht="30" customHeight="1" x14ac:dyDescent="0.25">
      <c r="A122" s="94" t="s">
        <v>17</v>
      </c>
      <c r="B122" s="94" t="s">
        <v>18</v>
      </c>
      <c r="C122" s="94" t="s">
        <v>20</v>
      </c>
      <c r="D122" s="95" t="s">
        <v>26</v>
      </c>
      <c r="E122" s="96" t="s">
        <v>77</v>
      </c>
      <c r="F122" s="23" t="s">
        <v>22</v>
      </c>
      <c r="G122" s="24" t="s">
        <v>23</v>
      </c>
      <c r="H122" s="25">
        <v>0</v>
      </c>
      <c r="I122" s="25">
        <v>0</v>
      </c>
      <c r="J122" s="25">
        <v>54.5</v>
      </c>
      <c r="K122" s="92">
        <v>0</v>
      </c>
      <c r="L122" s="92">
        <v>0</v>
      </c>
      <c r="M122" s="92">
        <v>0</v>
      </c>
    </row>
    <row r="123" spans="1:13" s="40" customFormat="1" ht="30" customHeight="1" x14ac:dyDescent="0.25">
      <c r="A123" s="94"/>
      <c r="B123" s="94"/>
      <c r="C123" s="94"/>
      <c r="D123" s="95"/>
      <c r="E123" s="97"/>
      <c r="F123" s="23" t="s">
        <v>24</v>
      </c>
      <c r="G123" s="24" t="s">
        <v>25</v>
      </c>
      <c r="H123" s="26">
        <v>0</v>
      </c>
      <c r="I123" s="26">
        <v>0</v>
      </c>
      <c r="J123" s="26">
        <v>8</v>
      </c>
      <c r="K123" s="93"/>
      <c r="L123" s="93"/>
      <c r="M123" s="93"/>
    </row>
    <row r="124" spans="1:13" s="40" customFormat="1" ht="30" customHeight="1" x14ac:dyDescent="0.25">
      <c r="A124" s="94"/>
      <c r="B124" s="94"/>
      <c r="C124" s="94"/>
      <c r="D124" s="95"/>
      <c r="E124" s="41" t="s">
        <v>60</v>
      </c>
      <c r="F124" s="29" t="s">
        <v>15</v>
      </c>
      <c r="G124" s="29" t="s">
        <v>15</v>
      </c>
      <c r="H124" s="29" t="s">
        <v>15</v>
      </c>
      <c r="I124" s="29" t="s">
        <v>15</v>
      </c>
      <c r="J124" s="10" t="s">
        <v>51</v>
      </c>
      <c r="K124" s="11" t="s">
        <v>15</v>
      </c>
      <c r="L124" s="11" t="s">
        <v>15</v>
      </c>
      <c r="M124" s="11" t="s">
        <v>15</v>
      </c>
    </row>
    <row r="125" spans="1:13" s="40" customFormat="1" ht="30" customHeight="1" x14ac:dyDescent="0.25">
      <c r="A125" s="94" t="s">
        <v>17</v>
      </c>
      <c r="B125" s="94" t="s">
        <v>18</v>
      </c>
      <c r="C125" s="94" t="s">
        <v>20</v>
      </c>
      <c r="D125" s="95" t="s">
        <v>26</v>
      </c>
      <c r="E125" s="96" t="s">
        <v>78</v>
      </c>
      <c r="F125" s="23" t="s">
        <v>22</v>
      </c>
      <c r="G125" s="24" t="s">
        <v>23</v>
      </c>
      <c r="H125" s="25">
        <v>0</v>
      </c>
      <c r="I125" s="25">
        <v>0</v>
      </c>
      <c r="J125" s="25">
        <v>48.3</v>
      </c>
      <c r="K125" s="92">
        <v>0</v>
      </c>
      <c r="L125" s="92">
        <v>0</v>
      </c>
      <c r="M125" s="92">
        <v>0</v>
      </c>
    </row>
    <row r="126" spans="1:13" s="40" customFormat="1" ht="30" customHeight="1" x14ac:dyDescent="0.25">
      <c r="A126" s="94"/>
      <c r="B126" s="94"/>
      <c r="C126" s="94"/>
      <c r="D126" s="95"/>
      <c r="E126" s="97"/>
      <c r="F126" s="23" t="s">
        <v>24</v>
      </c>
      <c r="G126" s="24" t="s">
        <v>25</v>
      </c>
      <c r="H126" s="26">
        <v>0</v>
      </c>
      <c r="I126" s="26">
        <v>0</v>
      </c>
      <c r="J126" s="26">
        <v>2</v>
      </c>
      <c r="K126" s="93"/>
      <c r="L126" s="93"/>
      <c r="M126" s="93"/>
    </row>
    <row r="127" spans="1:13" s="40" customFormat="1" ht="30" customHeight="1" x14ac:dyDescent="0.25">
      <c r="A127" s="94"/>
      <c r="B127" s="94"/>
      <c r="C127" s="94"/>
      <c r="D127" s="95"/>
      <c r="E127" s="41" t="s">
        <v>60</v>
      </c>
      <c r="F127" s="29" t="s">
        <v>15</v>
      </c>
      <c r="G127" s="29" t="s">
        <v>15</v>
      </c>
      <c r="H127" s="29" t="s">
        <v>15</v>
      </c>
      <c r="I127" s="29" t="s">
        <v>15</v>
      </c>
      <c r="J127" s="10" t="s">
        <v>51</v>
      </c>
      <c r="K127" s="11" t="s">
        <v>15</v>
      </c>
      <c r="L127" s="11" t="s">
        <v>15</v>
      </c>
      <c r="M127" s="11" t="s">
        <v>15</v>
      </c>
    </row>
    <row r="128" spans="1:13" s="40" customFormat="1" ht="30" customHeight="1" x14ac:dyDescent="0.25">
      <c r="A128" s="94" t="s">
        <v>17</v>
      </c>
      <c r="B128" s="94" t="s">
        <v>18</v>
      </c>
      <c r="C128" s="94" t="s">
        <v>20</v>
      </c>
      <c r="D128" s="95" t="s">
        <v>26</v>
      </c>
      <c r="E128" s="96" t="s">
        <v>79</v>
      </c>
      <c r="F128" s="23" t="s">
        <v>22</v>
      </c>
      <c r="G128" s="24" t="s">
        <v>23</v>
      </c>
      <c r="H128" s="25">
        <v>0</v>
      </c>
      <c r="I128" s="25">
        <v>0</v>
      </c>
      <c r="J128" s="25">
        <v>70.739999999999995</v>
      </c>
      <c r="K128" s="92">
        <v>0</v>
      </c>
      <c r="L128" s="92">
        <v>0</v>
      </c>
      <c r="M128" s="92">
        <v>0</v>
      </c>
    </row>
    <row r="129" spans="1:13" s="40" customFormat="1" ht="30" customHeight="1" x14ac:dyDescent="0.25">
      <c r="A129" s="94"/>
      <c r="B129" s="94"/>
      <c r="C129" s="94"/>
      <c r="D129" s="95"/>
      <c r="E129" s="97"/>
      <c r="F129" s="23" t="s">
        <v>24</v>
      </c>
      <c r="G129" s="24" t="s">
        <v>25</v>
      </c>
      <c r="H129" s="26">
        <v>0</v>
      </c>
      <c r="I129" s="26">
        <v>0</v>
      </c>
      <c r="J129" s="26">
        <v>5</v>
      </c>
      <c r="K129" s="93"/>
      <c r="L129" s="93"/>
      <c r="M129" s="93"/>
    </row>
    <row r="130" spans="1:13" s="40" customFormat="1" ht="30" customHeight="1" x14ac:dyDescent="0.25">
      <c r="A130" s="94"/>
      <c r="B130" s="94"/>
      <c r="C130" s="94"/>
      <c r="D130" s="95"/>
      <c r="E130" s="41" t="s">
        <v>60</v>
      </c>
      <c r="F130" s="29" t="s">
        <v>15</v>
      </c>
      <c r="G130" s="29" t="s">
        <v>15</v>
      </c>
      <c r="H130" s="29" t="s">
        <v>15</v>
      </c>
      <c r="I130" s="29" t="s">
        <v>15</v>
      </c>
      <c r="J130" s="10" t="s">
        <v>51</v>
      </c>
      <c r="K130" s="11" t="s">
        <v>15</v>
      </c>
      <c r="L130" s="11" t="s">
        <v>15</v>
      </c>
      <c r="M130" s="11" t="s">
        <v>15</v>
      </c>
    </row>
    <row r="131" spans="1:13" s="40" customFormat="1" ht="30" customHeight="1" x14ac:dyDescent="0.25">
      <c r="A131" s="94" t="s">
        <v>17</v>
      </c>
      <c r="B131" s="94" t="s">
        <v>18</v>
      </c>
      <c r="C131" s="94" t="s">
        <v>20</v>
      </c>
      <c r="D131" s="95" t="s">
        <v>26</v>
      </c>
      <c r="E131" s="96" t="s">
        <v>80</v>
      </c>
      <c r="F131" s="23" t="s">
        <v>22</v>
      </c>
      <c r="G131" s="24" t="s">
        <v>23</v>
      </c>
      <c r="H131" s="25">
        <v>0</v>
      </c>
      <c r="I131" s="25">
        <v>0</v>
      </c>
      <c r="J131" s="25">
        <v>51.8</v>
      </c>
      <c r="K131" s="92">
        <v>0</v>
      </c>
      <c r="L131" s="92">
        <v>0</v>
      </c>
      <c r="M131" s="92">
        <v>0</v>
      </c>
    </row>
    <row r="132" spans="1:13" s="40" customFormat="1" ht="30" customHeight="1" x14ac:dyDescent="0.25">
      <c r="A132" s="94"/>
      <c r="B132" s="94"/>
      <c r="C132" s="94"/>
      <c r="D132" s="95"/>
      <c r="E132" s="97"/>
      <c r="F132" s="23" t="s">
        <v>24</v>
      </c>
      <c r="G132" s="24" t="s">
        <v>25</v>
      </c>
      <c r="H132" s="26">
        <v>0</v>
      </c>
      <c r="I132" s="26">
        <v>0</v>
      </c>
      <c r="J132" s="26">
        <v>1</v>
      </c>
      <c r="K132" s="93"/>
      <c r="L132" s="93"/>
      <c r="M132" s="93"/>
    </row>
    <row r="133" spans="1:13" s="40" customFormat="1" ht="30" customHeight="1" x14ac:dyDescent="0.25">
      <c r="A133" s="94"/>
      <c r="B133" s="94"/>
      <c r="C133" s="94"/>
      <c r="D133" s="95"/>
      <c r="E133" s="41" t="s">
        <v>60</v>
      </c>
      <c r="F133" s="29" t="s">
        <v>15</v>
      </c>
      <c r="G133" s="29" t="s">
        <v>15</v>
      </c>
      <c r="H133" s="29" t="s">
        <v>15</v>
      </c>
      <c r="I133" s="29" t="s">
        <v>15</v>
      </c>
      <c r="J133" s="10" t="s">
        <v>51</v>
      </c>
      <c r="K133" s="11" t="s">
        <v>15</v>
      </c>
      <c r="L133" s="11" t="s">
        <v>15</v>
      </c>
      <c r="M133" s="11" t="s">
        <v>15</v>
      </c>
    </row>
    <row r="134" spans="1:13" s="40" customFormat="1" ht="30" customHeight="1" x14ac:dyDescent="0.25">
      <c r="A134" s="94" t="s">
        <v>17</v>
      </c>
      <c r="B134" s="94" t="s">
        <v>18</v>
      </c>
      <c r="C134" s="94" t="s">
        <v>20</v>
      </c>
      <c r="D134" s="95" t="s">
        <v>26</v>
      </c>
      <c r="E134" s="96" t="s">
        <v>81</v>
      </c>
      <c r="F134" s="23" t="s">
        <v>22</v>
      </c>
      <c r="G134" s="24" t="s">
        <v>23</v>
      </c>
      <c r="H134" s="25">
        <v>0</v>
      </c>
      <c r="I134" s="25">
        <v>0</v>
      </c>
      <c r="J134" s="25">
        <v>43.7</v>
      </c>
      <c r="K134" s="92">
        <v>0</v>
      </c>
      <c r="L134" s="92">
        <v>0</v>
      </c>
      <c r="M134" s="92">
        <v>0</v>
      </c>
    </row>
    <row r="135" spans="1:13" s="40" customFormat="1" ht="30" customHeight="1" x14ac:dyDescent="0.25">
      <c r="A135" s="94"/>
      <c r="B135" s="94"/>
      <c r="C135" s="94"/>
      <c r="D135" s="95"/>
      <c r="E135" s="97"/>
      <c r="F135" s="23" t="s">
        <v>24</v>
      </c>
      <c r="G135" s="24" t="s">
        <v>25</v>
      </c>
      <c r="H135" s="26">
        <v>0</v>
      </c>
      <c r="I135" s="26">
        <v>0</v>
      </c>
      <c r="J135" s="26">
        <v>6</v>
      </c>
      <c r="K135" s="93"/>
      <c r="L135" s="93"/>
      <c r="M135" s="93"/>
    </row>
    <row r="136" spans="1:13" s="40" customFormat="1" ht="30" customHeight="1" x14ac:dyDescent="0.25">
      <c r="A136" s="94"/>
      <c r="B136" s="94"/>
      <c r="C136" s="94"/>
      <c r="D136" s="95"/>
      <c r="E136" s="41" t="s">
        <v>60</v>
      </c>
      <c r="F136" s="29" t="s">
        <v>15</v>
      </c>
      <c r="G136" s="29" t="s">
        <v>15</v>
      </c>
      <c r="H136" s="29" t="s">
        <v>15</v>
      </c>
      <c r="I136" s="29" t="s">
        <v>15</v>
      </c>
      <c r="J136" s="10" t="s">
        <v>51</v>
      </c>
      <c r="K136" s="11" t="s">
        <v>15</v>
      </c>
      <c r="L136" s="11" t="s">
        <v>15</v>
      </c>
      <c r="M136" s="11" t="s">
        <v>15</v>
      </c>
    </row>
    <row r="137" spans="1:13" s="40" customFormat="1" ht="30" customHeight="1" x14ac:dyDescent="0.25">
      <c r="A137" s="94" t="s">
        <v>17</v>
      </c>
      <c r="B137" s="94" t="s">
        <v>18</v>
      </c>
      <c r="C137" s="94" t="s">
        <v>20</v>
      </c>
      <c r="D137" s="95" t="s">
        <v>26</v>
      </c>
      <c r="E137" s="96" t="s">
        <v>82</v>
      </c>
      <c r="F137" s="23" t="s">
        <v>22</v>
      </c>
      <c r="G137" s="24" t="s">
        <v>23</v>
      </c>
      <c r="H137" s="25">
        <v>0</v>
      </c>
      <c r="I137" s="25">
        <v>0</v>
      </c>
      <c r="J137" s="25">
        <v>31.8</v>
      </c>
      <c r="K137" s="92">
        <v>0</v>
      </c>
      <c r="L137" s="92">
        <v>0</v>
      </c>
      <c r="M137" s="92">
        <v>0</v>
      </c>
    </row>
    <row r="138" spans="1:13" s="40" customFormat="1" ht="30" customHeight="1" x14ac:dyDescent="0.25">
      <c r="A138" s="94"/>
      <c r="B138" s="94"/>
      <c r="C138" s="94"/>
      <c r="D138" s="95"/>
      <c r="E138" s="97"/>
      <c r="F138" s="23" t="s">
        <v>24</v>
      </c>
      <c r="G138" s="24" t="s">
        <v>25</v>
      </c>
      <c r="H138" s="26">
        <v>0</v>
      </c>
      <c r="I138" s="26">
        <v>0</v>
      </c>
      <c r="J138" s="26">
        <v>2</v>
      </c>
      <c r="K138" s="93"/>
      <c r="L138" s="93"/>
      <c r="M138" s="93"/>
    </row>
    <row r="139" spans="1:13" s="40" customFormat="1" ht="30" customHeight="1" x14ac:dyDescent="0.25">
      <c r="A139" s="94"/>
      <c r="B139" s="94"/>
      <c r="C139" s="94"/>
      <c r="D139" s="95"/>
      <c r="E139" s="41" t="s">
        <v>60</v>
      </c>
      <c r="F139" s="29" t="s">
        <v>15</v>
      </c>
      <c r="G139" s="29" t="s">
        <v>15</v>
      </c>
      <c r="H139" s="29" t="s">
        <v>15</v>
      </c>
      <c r="I139" s="29" t="s">
        <v>15</v>
      </c>
      <c r="J139" s="10" t="s">
        <v>51</v>
      </c>
      <c r="K139" s="11" t="s">
        <v>15</v>
      </c>
      <c r="L139" s="11" t="s">
        <v>15</v>
      </c>
      <c r="M139" s="11" t="s">
        <v>15</v>
      </c>
    </row>
    <row r="140" spans="1:13" s="40" customFormat="1" ht="30" customHeight="1" x14ac:dyDescent="0.25">
      <c r="A140" s="94" t="s">
        <v>17</v>
      </c>
      <c r="B140" s="94" t="s">
        <v>18</v>
      </c>
      <c r="C140" s="94" t="s">
        <v>20</v>
      </c>
      <c r="D140" s="95" t="s">
        <v>26</v>
      </c>
      <c r="E140" s="96" t="s">
        <v>83</v>
      </c>
      <c r="F140" s="23" t="s">
        <v>22</v>
      </c>
      <c r="G140" s="24" t="s">
        <v>23</v>
      </c>
      <c r="H140" s="25">
        <v>0</v>
      </c>
      <c r="I140" s="25">
        <v>0</v>
      </c>
      <c r="J140" s="25">
        <v>34.4</v>
      </c>
      <c r="K140" s="92">
        <v>0</v>
      </c>
      <c r="L140" s="92">
        <v>0</v>
      </c>
      <c r="M140" s="92">
        <v>0</v>
      </c>
    </row>
    <row r="141" spans="1:13" s="40" customFormat="1" ht="30" customHeight="1" x14ac:dyDescent="0.25">
      <c r="A141" s="94"/>
      <c r="B141" s="94"/>
      <c r="C141" s="94"/>
      <c r="D141" s="95"/>
      <c r="E141" s="97"/>
      <c r="F141" s="23" t="s">
        <v>24</v>
      </c>
      <c r="G141" s="24" t="s">
        <v>25</v>
      </c>
      <c r="H141" s="26">
        <v>0</v>
      </c>
      <c r="I141" s="26">
        <v>0</v>
      </c>
      <c r="J141" s="26">
        <v>2</v>
      </c>
      <c r="K141" s="93"/>
      <c r="L141" s="93"/>
      <c r="M141" s="93"/>
    </row>
    <row r="142" spans="1:13" s="40" customFormat="1" ht="30" customHeight="1" x14ac:dyDescent="0.25">
      <c r="A142" s="94"/>
      <c r="B142" s="94"/>
      <c r="C142" s="94"/>
      <c r="D142" s="95"/>
      <c r="E142" s="41" t="s">
        <v>60</v>
      </c>
      <c r="F142" s="29" t="s">
        <v>15</v>
      </c>
      <c r="G142" s="29" t="s">
        <v>15</v>
      </c>
      <c r="H142" s="29" t="s">
        <v>15</v>
      </c>
      <c r="I142" s="29" t="s">
        <v>15</v>
      </c>
      <c r="J142" s="10" t="s">
        <v>51</v>
      </c>
      <c r="K142" s="11" t="s">
        <v>15</v>
      </c>
      <c r="L142" s="11" t="s">
        <v>15</v>
      </c>
      <c r="M142" s="11" t="s">
        <v>15</v>
      </c>
    </row>
    <row r="143" spans="1:13" s="40" customFormat="1" ht="30" customHeight="1" x14ac:dyDescent="0.25">
      <c r="A143" s="94" t="s">
        <v>17</v>
      </c>
      <c r="B143" s="94" t="s">
        <v>18</v>
      </c>
      <c r="C143" s="94" t="s">
        <v>20</v>
      </c>
      <c r="D143" s="95" t="s">
        <v>26</v>
      </c>
      <c r="E143" s="96" t="s">
        <v>84</v>
      </c>
      <c r="F143" s="23" t="s">
        <v>22</v>
      </c>
      <c r="G143" s="24" t="s">
        <v>23</v>
      </c>
      <c r="H143" s="25">
        <v>0</v>
      </c>
      <c r="I143" s="25">
        <v>0</v>
      </c>
      <c r="J143" s="25">
        <v>32.5</v>
      </c>
      <c r="K143" s="92">
        <v>0</v>
      </c>
      <c r="L143" s="92">
        <v>0</v>
      </c>
      <c r="M143" s="92">
        <v>0</v>
      </c>
    </row>
    <row r="144" spans="1:13" s="40" customFormat="1" ht="30" customHeight="1" x14ac:dyDescent="0.25">
      <c r="A144" s="94"/>
      <c r="B144" s="94"/>
      <c r="C144" s="94"/>
      <c r="D144" s="95"/>
      <c r="E144" s="97"/>
      <c r="F144" s="23" t="s">
        <v>24</v>
      </c>
      <c r="G144" s="24" t="s">
        <v>25</v>
      </c>
      <c r="H144" s="26">
        <v>0</v>
      </c>
      <c r="I144" s="26">
        <v>0</v>
      </c>
      <c r="J144" s="26">
        <v>2</v>
      </c>
      <c r="K144" s="93"/>
      <c r="L144" s="93"/>
      <c r="M144" s="93"/>
    </row>
    <row r="145" spans="1:13" s="40" customFormat="1" ht="30" customHeight="1" x14ac:dyDescent="0.25">
      <c r="A145" s="94"/>
      <c r="B145" s="94"/>
      <c r="C145" s="94"/>
      <c r="D145" s="95"/>
      <c r="E145" s="41" t="s">
        <v>60</v>
      </c>
      <c r="F145" s="29" t="s">
        <v>15</v>
      </c>
      <c r="G145" s="29" t="s">
        <v>15</v>
      </c>
      <c r="H145" s="29" t="s">
        <v>15</v>
      </c>
      <c r="I145" s="29" t="s">
        <v>15</v>
      </c>
      <c r="J145" s="10" t="s">
        <v>51</v>
      </c>
      <c r="K145" s="11" t="s">
        <v>15</v>
      </c>
      <c r="L145" s="11" t="s">
        <v>15</v>
      </c>
      <c r="M145" s="11" t="s">
        <v>15</v>
      </c>
    </row>
    <row r="146" spans="1:13" s="40" customFormat="1" ht="30" customHeight="1" x14ac:dyDescent="0.25">
      <c r="A146" s="94" t="s">
        <v>17</v>
      </c>
      <c r="B146" s="94" t="s">
        <v>18</v>
      </c>
      <c r="C146" s="94" t="s">
        <v>20</v>
      </c>
      <c r="D146" s="95" t="s">
        <v>26</v>
      </c>
      <c r="E146" s="96" t="s">
        <v>85</v>
      </c>
      <c r="F146" s="23" t="s">
        <v>22</v>
      </c>
      <c r="G146" s="24" t="s">
        <v>23</v>
      </c>
      <c r="H146" s="25">
        <v>0</v>
      </c>
      <c r="I146" s="25">
        <v>0</v>
      </c>
      <c r="J146" s="25">
        <v>32.5</v>
      </c>
      <c r="K146" s="92">
        <v>0</v>
      </c>
      <c r="L146" s="92">
        <v>0</v>
      </c>
      <c r="M146" s="92">
        <v>0</v>
      </c>
    </row>
    <row r="147" spans="1:13" s="40" customFormat="1" ht="30" customHeight="1" x14ac:dyDescent="0.25">
      <c r="A147" s="94"/>
      <c r="B147" s="94"/>
      <c r="C147" s="94"/>
      <c r="D147" s="95"/>
      <c r="E147" s="97"/>
      <c r="F147" s="23" t="s">
        <v>24</v>
      </c>
      <c r="G147" s="24" t="s">
        <v>25</v>
      </c>
      <c r="H147" s="26">
        <v>0</v>
      </c>
      <c r="I147" s="26">
        <v>0</v>
      </c>
      <c r="J147" s="26">
        <v>1</v>
      </c>
      <c r="K147" s="93"/>
      <c r="L147" s="93"/>
      <c r="M147" s="93"/>
    </row>
    <row r="148" spans="1:13" s="40" customFormat="1" ht="30" customHeight="1" x14ac:dyDescent="0.25">
      <c r="A148" s="94"/>
      <c r="B148" s="94"/>
      <c r="C148" s="94"/>
      <c r="D148" s="95"/>
      <c r="E148" s="41" t="s">
        <v>60</v>
      </c>
      <c r="F148" s="29" t="s">
        <v>15</v>
      </c>
      <c r="G148" s="29" t="s">
        <v>15</v>
      </c>
      <c r="H148" s="29" t="s">
        <v>15</v>
      </c>
      <c r="I148" s="29" t="s">
        <v>15</v>
      </c>
      <c r="J148" s="10" t="s">
        <v>51</v>
      </c>
      <c r="K148" s="11" t="s">
        <v>15</v>
      </c>
      <c r="L148" s="11" t="s">
        <v>15</v>
      </c>
      <c r="M148" s="11" t="s">
        <v>15</v>
      </c>
    </row>
    <row r="149" spans="1:13" s="40" customFormat="1" ht="30" customHeight="1" x14ac:dyDescent="0.25">
      <c r="A149" s="94" t="s">
        <v>17</v>
      </c>
      <c r="B149" s="94" t="s">
        <v>18</v>
      </c>
      <c r="C149" s="94" t="s">
        <v>20</v>
      </c>
      <c r="D149" s="95" t="s">
        <v>26</v>
      </c>
      <c r="E149" s="96" t="s">
        <v>86</v>
      </c>
      <c r="F149" s="23" t="s">
        <v>22</v>
      </c>
      <c r="G149" s="24" t="s">
        <v>23</v>
      </c>
      <c r="H149" s="25">
        <v>0</v>
      </c>
      <c r="I149" s="25">
        <v>0</v>
      </c>
      <c r="J149" s="25">
        <v>34.1</v>
      </c>
      <c r="K149" s="92">
        <v>0</v>
      </c>
      <c r="L149" s="92">
        <v>0</v>
      </c>
      <c r="M149" s="92">
        <v>0</v>
      </c>
    </row>
    <row r="150" spans="1:13" s="40" customFormat="1" ht="30" customHeight="1" x14ac:dyDescent="0.25">
      <c r="A150" s="94"/>
      <c r="B150" s="94"/>
      <c r="C150" s="94"/>
      <c r="D150" s="95"/>
      <c r="E150" s="97"/>
      <c r="F150" s="23" t="s">
        <v>24</v>
      </c>
      <c r="G150" s="24" t="s">
        <v>25</v>
      </c>
      <c r="H150" s="26">
        <v>0</v>
      </c>
      <c r="I150" s="26">
        <v>0</v>
      </c>
      <c r="J150" s="26">
        <v>5</v>
      </c>
      <c r="K150" s="93"/>
      <c r="L150" s="93"/>
      <c r="M150" s="93"/>
    </row>
    <row r="151" spans="1:13" s="40" customFormat="1" ht="30" customHeight="1" x14ac:dyDescent="0.25">
      <c r="A151" s="94"/>
      <c r="B151" s="94"/>
      <c r="C151" s="94"/>
      <c r="D151" s="95"/>
      <c r="E151" s="41" t="s">
        <v>60</v>
      </c>
      <c r="F151" s="29" t="s">
        <v>15</v>
      </c>
      <c r="G151" s="29" t="s">
        <v>15</v>
      </c>
      <c r="H151" s="29" t="s">
        <v>15</v>
      </c>
      <c r="I151" s="29" t="s">
        <v>15</v>
      </c>
      <c r="J151" s="10" t="s">
        <v>51</v>
      </c>
      <c r="K151" s="11" t="s">
        <v>15</v>
      </c>
      <c r="L151" s="11" t="s">
        <v>15</v>
      </c>
      <c r="M151" s="11" t="s">
        <v>15</v>
      </c>
    </row>
    <row r="152" spans="1:13" s="40" customFormat="1" ht="30" customHeight="1" x14ac:dyDescent="0.25">
      <c r="A152" s="94" t="s">
        <v>17</v>
      </c>
      <c r="B152" s="94" t="s">
        <v>18</v>
      </c>
      <c r="C152" s="94" t="s">
        <v>20</v>
      </c>
      <c r="D152" s="95" t="s">
        <v>26</v>
      </c>
      <c r="E152" s="96" t="s">
        <v>87</v>
      </c>
      <c r="F152" s="23" t="s">
        <v>22</v>
      </c>
      <c r="G152" s="24" t="s">
        <v>23</v>
      </c>
      <c r="H152" s="25">
        <v>0</v>
      </c>
      <c r="I152" s="25">
        <v>0</v>
      </c>
      <c r="J152" s="25">
        <v>16.95</v>
      </c>
      <c r="K152" s="92">
        <v>0</v>
      </c>
      <c r="L152" s="92">
        <v>0</v>
      </c>
      <c r="M152" s="92">
        <v>0</v>
      </c>
    </row>
    <row r="153" spans="1:13" s="40" customFormat="1" ht="30" customHeight="1" x14ac:dyDescent="0.25">
      <c r="A153" s="94"/>
      <c r="B153" s="94"/>
      <c r="C153" s="94"/>
      <c r="D153" s="95"/>
      <c r="E153" s="97"/>
      <c r="F153" s="23" t="s">
        <v>24</v>
      </c>
      <c r="G153" s="24" t="s">
        <v>25</v>
      </c>
      <c r="H153" s="26">
        <v>0</v>
      </c>
      <c r="I153" s="26">
        <v>0</v>
      </c>
      <c r="J153" s="26">
        <v>1</v>
      </c>
      <c r="K153" s="93"/>
      <c r="L153" s="93"/>
      <c r="M153" s="93"/>
    </row>
    <row r="154" spans="1:13" s="40" customFormat="1" ht="30" customHeight="1" x14ac:dyDescent="0.25">
      <c r="A154" s="94"/>
      <c r="B154" s="94"/>
      <c r="C154" s="94"/>
      <c r="D154" s="95"/>
      <c r="E154" s="41" t="s">
        <v>60</v>
      </c>
      <c r="F154" s="29" t="s">
        <v>15</v>
      </c>
      <c r="G154" s="29" t="s">
        <v>15</v>
      </c>
      <c r="H154" s="29" t="s">
        <v>15</v>
      </c>
      <c r="I154" s="29" t="s">
        <v>15</v>
      </c>
      <c r="J154" s="10" t="s">
        <v>51</v>
      </c>
      <c r="K154" s="11" t="s">
        <v>15</v>
      </c>
      <c r="L154" s="11" t="s">
        <v>15</v>
      </c>
      <c r="M154" s="11" t="s">
        <v>15</v>
      </c>
    </row>
    <row r="155" spans="1:13" s="40" customFormat="1" ht="30" customHeight="1" x14ac:dyDescent="0.25">
      <c r="A155" s="94" t="s">
        <v>17</v>
      </c>
      <c r="B155" s="94" t="s">
        <v>18</v>
      </c>
      <c r="C155" s="94" t="s">
        <v>20</v>
      </c>
      <c r="D155" s="95" t="s">
        <v>26</v>
      </c>
      <c r="E155" s="96" t="s">
        <v>88</v>
      </c>
      <c r="F155" s="23" t="s">
        <v>22</v>
      </c>
      <c r="G155" s="24" t="s">
        <v>23</v>
      </c>
      <c r="H155" s="25">
        <v>0</v>
      </c>
      <c r="I155" s="25">
        <v>0</v>
      </c>
      <c r="J155" s="25">
        <v>49.4</v>
      </c>
      <c r="K155" s="92">
        <v>0</v>
      </c>
      <c r="L155" s="92">
        <v>0</v>
      </c>
      <c r="M155" s="92">
        <v>0</v>
      </c>
    </row>
    <row r="156" spans="1:13" s="40" customFormat="1" ht="30" customHeight="1" x14ac:dyDescent="0.25">
      <c r="A156" s="94"/>
      <c r="B156" s="94"/>
      <c r="C156" s="94"/>
      <c r="D156" s="95"/>
      <c r="E156" s="97"/>
      <c r="F156" s="23" t="s">
        <v>24</v>
      </c>
      <c r="G156" s="24" t="s">
        <v>25</v>
      </c>
      <c r="H156" s="26">
        <v>0</v>
      </c>
      <c r="I156" s="26">
        <v>0</v>
      </c>
      <c r="J156" s="26">
        <v>9</v>
      </c>
      <c r="K156" s="93"/>
      <c r="L156" s="93"/>
      <c r="M156" s="93"/>
    </row>
    <row r="157" spans="1:13" s="40" customFormat="1" ht="30" customHeight="1" x14ac:dyDescent="0.25">
      <c r="A157" s="94"/>
      <c r="B157" s="94"/>
      <c r="C157" s="94"/>
      <c r="D157" s="95"/>
      <c r="E157" s="41" t="s">
        <v>60</v>
      </c>
      <c r="F157" s="29" t="s">
        <v>15</v>
      </c>
      <c r="G157" s="29" t="s">
        <v>15</v>
      </c>
      <c r="H157" s="29" t="s">
        <v>15</v>
      </c>
      <c r="I157" s="29" t="s">
        <v>15</v>
      </c>
      <c r="J157" s="10" t="s">
        <v>51</v>
      </c>
      <c r="K157" s="11" t="s">
        <v>15</v>
      </c>
      <c r="L157" s="11" t="s">
        <v>15</v>
      </c>
      <c r="M157" s="11" t="s">
        <v>15</v>
      </c>
    </row>
    <row r="158" spans="1:13" s="40" customFormat="1" ht="30" customHeight="1" x14ac:dyDescent="0.25">
      <c r="A158" s="94" t="s">
        <v>17</v>
      </c>
      <c r="B158" s="94" t="s">
        <v>18</v>
      </c>
      <c r="C158" s="94" t="s">
        <v>20</v>
      </c>
      <c r="D158" s="95" t="s">
        <v>26</v>
      </c>
      <c r="E158" s="96" t="s">
        <v>89</v>
      </c>
      <c r="F158" s="23" t="s">
        <v>22</v>
      </c>
      <c r="G158" s="24" t="s">
        <v>23</v>
      </c>
      <c r="H158" s="25">
        <v>0</v>
      </c>
      <c r="I158" s="25">
        <v>0</v>
      </c>
      <c r="J158" s="25">
        <v>32.299999999999997</v>
      </c>
      <c r="K158" s="92">
        <v>0</v>
      </c>
      <c r="L158" s="92">
        <v>0</v>
      </c>
      <c r="M158" s="92">
        <v>0</v>
      </c>
    </row>
    <row r="159" spans="1:13" s="40" customFormat="1" ht="30" customHeight="1" x14ac:dyDescent="0.25">
      <c r="A159" s="94"/>
      <c r="B159" s="94"/>
      <c r="C159" s="94"/>
      <c r="D159" s="95"/>
      <c r="E159" s="97"/>
      <c r="F159" s="23" t="s">
        <v>24</v>
      </c>
      <c r="G159" s="24" t="s">
        <v>25</v>
      </c>
      <c r="H159" s="26">
        <v>0</v>
      </c>
      <c r="I159" s="26">
        <v>0</v>
      </c>
      <c r="J159" s="26">
        <v>1</v>
      </c>
      <c r="K159" s="93"/>
      <c r="L159" s="93"/>
      <c r="M159" s="93"/>
    </row>
    <row r="160" spans="1:13" s="40" customFormat="1" ht="30" customHeight="1" x14ac:dyDescent="0.25">
      <c r="A160" s="94"/>
      <c r="B160" s="94"/>
      <c r="C160" s="94"/>
      <c r="D160" s="95"/>
      <c r="E160" s="41" t="s">
        <v>60</v>
      </c>
      <c r="F160" s="29" t="s">
        <v>15</v>
      </c>
      <c r="G160" s="29" t="s">
        <v>15</v>
      </c>
      <c r="H160" s="29" t="s">
        <v>15</v>
      </c>
      <c r="I160" s="29" t="s">
        <v>15</v>
      </c>
      <c r="J160" s="10" t="s">
        <v>51</v>
      </c>
      <c r="K160" s="11" t="s">
        <v>15</v>
      </c>
      <c r="L160" s="11" t="s">
        <v>15</v>
      </c>
      <c r="M160" s="11" t="s">
        <v>15</v>
      </c>
    </row>
    <row r="161" spans="1:13" s="40" customFormat="1" ht="30" customHeight="1" x14ac:dyDescent="0.25">
      <c r="A161" s="94" t="s">
        <v>17</v>
      </c>
      <c r="B161" s="94" t="s">
        <v>18</v>
      </c>
      <c r="C161" s="94" t="s">
        <v>20</v>
      </c>
      <c r="D161" s="95" t="s">
        <v>26</v>
      </c>
      <c r="E161" s="96" t="s">
        <v>90</v>
      </c>
      <c r="F161" s="23" t="s">
        <v>22</v>
      </c>
      <c r="G161" s="24" t="s">
        <v>23</v>
      </c>
      <c r="H161" s="25">
        <v>0</v>
      </c>
      <c r="I161" s="25">
        <v>0</v>
      </c>
      <c r="J161" s="25">
        <v>36.9</v>
      </c>
      <c r="K161" s="92">
        <v>0</v>
      </c>
      <c r="L161" s="92">
        <v>0</v>
      </c>
      <c r="M161" s="92">
        <v>0</v>
      </c>
    </row>
    <row r="162" spans="1:13" s="40" customFormat="1" ht="30" customHeight="1" x14ac:dyDescent="0.25">
      <c r="A162" s="94"/>
      <c r="B162" s="94"/>
      <c r="C162" s="94"/>
      <c r="D162" s="95"/>
      <c r="E162" s="97"/>
      <c r="F162" s="23" t="s">
        <v>24</v>
      </c>
      <c r="G162" s="24" t="s">
        <v>25</v>
      </c>
      <c r="H162" s="26">
        <v>0</v>
      </c>
      <c r="I162" s="26">
        <v>0</v>
      </c>
      <c r="J162" s="26">
        <v>3</v>
      </c>
      <c r="K162" s="93"/>
      <c r="L162" s="93"/>
      <c r="M162" s="93"/>
    </row>
    <row r="163" spans="1:13" s="40" customFormat="1" ht="30" customHeight="1" x14ac:dyDescent="0.25">
      <c r="A163" s="94"/>
      <c r="B163" s="94"/>
      <c r="C163" s="94"/>
      <c r="D163" s="95"/>
      <c r="E163" s="41" t="s">
        <v>60</v>
      </c>
      <c r="F163" s="29" t="s">
        <v>15</v>
      </c>
      <c r="G163" s="29" t="s">
        <v>15</v>
      </c>
      <c r="H163" s="29" t="s">
        <v>15</v>
      </c>
      <c r="I163" s="29" t="s">
        <v>15</v>
      </c>
      <c r="J163" s="10" t="s">
        <v>51</v>
      </c>
      <c r="K163" s="11" t="s">
        <v>15</v>
      </c>
      <c r="L163" s="11" t="s">
        <v>15</v>
      </c>
      <c r="M163" s="11" t="s">
        <v>15</v>
      </c>
    </row>
    <row r="164" spans="1:13" s="40" customFormat="1" ht="30" customHeight="1" x14ac:dyDescent="0.25">
      <c r="A164" s="94" t="s">
        <v>17</v>
      </c>
      <c r="B164" s="94" t="s">
        <v>18</v>
      </c>
      <c r="C164" s="94" t="s">
        <v>20</v>
      </c>
      <c r="D164" s="95" t="s">
        <v>26</v>
      </c>
      <c r="E164" s="96" t="s">
        <v>91</v>
      </c>
      <c r="F164" s="23" t="s">
        <v>22</v>
      </c>
      <c r="G164" s="24" t="s">
        <v>23</v>
      </c>
      <c r="H164" s="25">
        <v>0</v>
      </c>
      <c r="I164" s="25">
        <v>0</v>
      </c>
      <c r="J164" s="25">
        <v>27.5</v>
      </c>
      <c r="K164" s="92">
        <v>0</v>
      </c>
      <c r="L164" s="92">
        <v>0</v>
      </c>
      <c r="M164" s="92">
        <v>0</v>
      </c>
    </row>
    <row r="165" spans="1:13" s="40" customFormat="1" ht="30" customHeight="1" x14ac:dyDescent="0.25">
      <c r="A165" s="94"/>
      <c r="B165" s="94"/>
      <c r="C165" s="94"/>
      <c r="D165" s="95"/>
      <c r="E165" s="97"/>
      <c r="F165" s="23" t="s">
        <v>24</v>
      </c>
      <c r="G165" s="24" t="s">
        <v>25</v>
      </c>
      <c r="H165" s="26">
        <v>0</v>
      </c>
      <c r="I165" s="26">
        <v>0</v>
      </c>
      <c r="J165" s="26">
        <v>1</v>
      </c>
      <c r="K165" s="93"/>
      <c r="L165" s="93"/>
      <c r="M165" s="93"/>
    </row>
    <row r="166" spans="1:13" s="40" customFormat="1" ht="30" customHeight="1" x14ac:dyDescent="0.25">
      <c r="A166" s="94"/>
      <c r="B166" s="94"/>
      <c r="C166" s="94"/>
      <c r="D166" s="95"/>
      <c r="E166" s="41" t="s">
        <v>60</v>
      </c>
      <c r="F166" s="29" t="s">
        <v>15</v>
      </c>
      <c r="G166" s="29" t="s">
        <v>15</v>
      </c>
      <c r="H166" s="29" t="s">
        <v>15</v>
      </c>
      <c r="I166" s="29" t="s">
        <v>15</v>
      </c>
      <c r="J166" s="10" t="s">
        <v>51</v>
      </c>
      <c r="K166" s="11" t="s">
        <v>15</v>
      </c>
      <c r="L166" s="11" t="s">
        <v>15</v>
      </c>
      <c r="M166" s="11" t="s">
        <v>15</v>
      </c>
    </row>
    <row r="167" spans="1:13" s="40" customFormat="1" ht="30" customHeight="1" x14ac:dyDescent="0.25">
      <c r="A167" s="94" t="s">
        <v>17</v>
      </c>
      <c r="B167" s="94" t="s">
        <v>18</v>
      </c>
      <c r="C167" s="94" t="s">
        <v>20</v>
      </c>
      <c r="D167" s="95" t="s">
        <v>26</v>
      </c>
      <c r="E167" s="96" t="s">
        <v>92</v>
      </c>
      <c r="F167" s="23" t="s">
        <v>22</v>
      </c>
      <c r="G167" s="24" t="s">
        <v>23</v>
      </c>
      <c r="H167" s="25">
        <v>0</v>
      </c>
      <c r="I167" s="25">
        <v>0</v>
      </c>
      <c r="J167" s="25">
        <v>54.3</v>
      </c>
      <c r="K167" s="92">
        <v>0</v>
      </c>
      <c r="L167" s="92">
        <v>0</v>
      </c>
      <c r="M167" s="92">
        <v>0</v>
      </c>
    </row>
    <row r="168" spans="1:13" s="40" customFormat="1" ht="30" customHeight="1" x14ac:dyDescent="0.25">
      <c r="A168" s="94"/>
      <c r="B168" s="94"/>
      <c r="C168" s="94"/>
      <c r="D168" s="95"/>
      <c r="E168" s="97"/>
      <c r="F168" s="23" t="s">
        <v>24</v>
      </c>
      <c r="G168" s="24" t="s">
        <v>25</v>
      </c>
      <c r="H168" s="26">
        <v>0</v>
      </c>
      <c r="I168" s="26">
        <v>0</v>
      </c>
      <c r="J168" s="26">
        <v>5</v>
      </c>
      <c r="K168" s="93"/>
      <c r="L168" s="93"/>
      <c r="M168" s="93"/>
    </row>
    <row r="169" spans="1:13" s="40" customFormat="1" ht="30" customHeight="1" x14ac:dyDescent="0.25">
      <c r="A169" s="94"/>
      <c r="B169" s="94"/>
      <c r="C169" s="94"/>
      <c r="D169" s="95"/>
      <c r="E169" s="41" t="s">
        <v>60</v>
      </c>
      <c r="F169" s="29" t="s">
        <v>15</v>
      </c>
      <c r="G169" s="29" t="s">
        <v>15</v>
      </c>
      <c r="H169" s="29" t="s">
        <v>15</v>
      </c>
      <c r="I169" s="29" t="s">
        <v>15</v>
      </c>
      <c r="J169" s="10" t="s">
        <v>51</v>
      </c>
      <c r="K169" s="11" t="s">
        <v>15</v>
      </c>
      <c r="L169" s="11" t="s">
        <v>15</v>
      </c>
      <c r="M169" s="11" t="s">
        <v>15</v>
      </c>
    </row>
    <row r="170" spans="1:13" s="40" customFormat="1" ht="30" customHeight="1" x14ac:dyDescent="0.25">
      <c r="A170" s="94" t="s">
        <v>17</v>
      </c>
      <c r="B170" s="94" t="s">
        <v>18</v>
      </c>
      <c r="C170" s="94" t="s">
        <v>20</v>
      </c>
      <c r="D170" s="95" t="s">
        <v>26</v>
      </c>
      <c r="E170" s="96" t="s">
        <v>93</v>
      </c>
      <c r="F170" s="23" t="s">
        <v>22</v>
      </c>
      <c r="G170" s="24" t="s">
        <v>23</v>
      </c>
      <c r="H170" s="25">
        <v>0</v>
      </c>
      <c r="I170" s="25">
        <v>0</v>
      </c>
      <c r="J170" s="25">
        <v>34.4</v>
      </c>
      <c r="K170" s="92">
        <v>0</v>
      </c>
      <c r="L170" s="92">
        <v>0</v>
      </c>
      <c r="M170" s="92">
        <v>0</v>
      </c>
    </row>
    <row r="171" spans="1:13" s="40" customFormat="1" ht="30" customHeight="1" x14ac:dyDescent="0.25">
      <c r="A171" s="94"/>
      <c r="B171" s="94"/>
      <c r="C171" s="94"/>
      <c r="D171" s="95"/>
      <c r="E171" s="97"/>
      <c r="F171" s="23" t="s">
        <v>24</v>
      </c>
      <c r="G171" s="24" t="s">
        <v>25</v>
      </c>
      <c r="H171" s="26">
        <v>0</v>
      </c>
      <c r="I171" s="26">
        <v>0</v>
      </c>
      <c r="J171" s="26">
        <v>3</v>
      </c>
      <c r="K171" s="93"/>
      <c r="L171" s="93"/>
      <c r="M171" s="93"/>
    </row>
    <row r="172" spans="1:13" s="40" customFormat="1" ht="30" customHeight="1" x14ac:dyDescent="0.25">
      <c r="A172" s="94"/>
      <c r="B172" s="94"/>
      <c r="C172" s="94"/>
      <c r="D172" s="95"/>
      <c r="E172" s="41" t="s">
        <v>60</v>
      </c>
      <c r="F172" s="29" t="s">
        <v>15</v>
      </c>
      <c r="G172" s="29" t="s">
        <v>15</v>
      </c>
      <c r="H172" s="29" t="s">
        <v>15</v>
      </c>
      <c r="I172" s="29" t="s">
        <v>15</v>
      </c>
      <c r="J172" s="10" t="s">
        <v>51</v>
      </c>
      <c r="K172" s="11" t="s">
        <v>15</v>
      </c>
      <c r="L172" s="11" t="s">
        <v>15</v>
      </c>
      <c r="M172" s="11" t="s">
        <v>15</v>
      </c>
    </row>
    <row r="173" spans="1:13" s="40" customFormat="1" ht="30" customHeight="1" x14ac:dyDescent="0.25">
      <c r="A173" s="94" t="s">
        <v>17</v>
      </c>
      <c r="B173" s="94" t="s">
        <v>18</v>
      </c>
      <c r="C173" s="94" t="s">
        <v>20</v>
      </c>
      <c r="D173" s="95" t="s">
        <v>26</v>
      </c>
      <c r="E173" s="96" t="s">
        <v>94</v>
      </c>
      <c r="F173" s="23" t="s">
        <v>22</v>
      </c>
      <c r="G173" s="24" t="s">
        <v>23</v>
      </c>
      <c r="H173" s="25">
        <v>0</v>
      </c>
      <c r="I173" s="25">
        <v>0</v>
      </c>
      <c r="J173" s="25">
        <v>12.8</v>
      </c>
      <c r="K173" s="92">
        <v>0</v>
      </c>
      <c r="L173" s="92">
        <v>0</v>
      </c>
      <c r="M173" s="92">
        <v>0</v>
      </c>
    </row>
    <row r="174" spans="1:13" s="40" customFormat="1" ht="30" customHeight="1" x14ac:dyDescent="0.25">
      <c r="A174" s="94"/>
      <c r="B174" s="94"/>
      <c r="C174" s="94"/>
      <c r="D174" s="95"/>
      <c r="E174" s="97"/>
      <c r="F174" s="23" t="s">
        <v>24</v>
      </c>
      <c r="G174" s="24" t="s">
        <v>25</v>
      </c>
      <c r="H174" s="26">
        <v>0</v>
      </c>
      <c r="I174" s="26">
        <v>0</v>
      </c>
      <c r="J174" s="26">
        <v>3</v>
      </c>
      <c r="K174" s="93"/>
      <c r="L174" s="93"/>
      <c r="M174" s="93"/>
    </row>
    <row r="175" spans="1:13" s="40" customFormat="1" ht="30" customHeight="1" x14ac:dyDescent="0.25">
      <c r="A175" s="94"/>
      <c r="B175" s="94"/>
      <c r="C175" s="94"/>
      <c r="D175" s="95"/>
      <c r="E175" s="41" t="s">
        <v>60</v>
      </c>
      <c r="F175" s="29" t="s">
        <v>15</v>
      </c>
      <c r="G175" s="29" t="s">
        <v>15</v>
      </c>
      <c r="H175" s="29" t="s">
        <v>15</v>
      </c>
      <c r="I175" s="29" t="s">
        <v>15</v>
      </c>
      <c r="J175" s="10" t="s">
        <v>51</v>
      </c>
      <c r="K175" s="11" t="s">
        <v>15</v>
      </c>
      <c r="L175" s="11" t="s">
        <v>15</v>
      </c>
      <c r="M175" s="11" t="s">
        <v>15</v>
      </c>
    </row>
    <row r="176" spans="1:13" s="40" customFormat="1" ht="30" customHeight="1" x14ac:dyDescent="0.25">
      <c r="A176" s="43"/>
      <c r="B176" s="43"/>
      <c r="C176" s="43"/>
      <c r="D176" s="44"/>
      <c r="E176" s="45"/>
      <c r="F176" s="44"/>
      <c r="G176" s="44"/>
      <c r="H176" s="44"/>
      <c r="I176" s="44"/>
      <c r="J176" s="43"/>
      <c r="K176" s="46"/>
      <c r="L176" s="46"/>
      <c r="M176" s="46"/>
    </row>
    <row r="177" spans="1:13" s="40" customFormat="1" ht="30" customHeight="1" x14ac:dyDescent="0.25">
      <c r="A177" s="1"/>
      <c r="B177" s="1"/>
      <c r="C177" s="1"/>
      <c r="D177" s="1"/>
      <c r="E177" s="2"/>
      <c r="F177" s="3"/>
      <c r="G177" s="1"/>
      <c r="H177" s="1"/>
      <c r="I177" s="1"/>
      <c r="J177" s="1"/>
      <c r="K177" s="1"/>
      <c r="L177" s="1"/>
      <c r="M177" s="1"/>
    </row>
    <row r="178" spans="1:13" s="40" customFormat="1" ht="30" customHeight="1" x14ac:dyDescent="0.25">
      <c r="A178" s="1"/>
      <c r="B178" s="1"/>
      <c r="C178" s="1"/>
      <c r="D178" s="1"/>
      <c r="E178" s="2"/>
      <c r="F178" s="3"/>
      <c r="G178" s="1"/>
      <c r="H178" s="1"/>
      <c r="I178" s="1"/>
      <c r="J178" s="1"/>
      <c r="K178" s="1"/>
      <c r="L178" s="1"/>
      <c r="M178" s="1"/>
    </row>
    <row r="179" spans="1:13" s="40" customFormat="1" ht="30" customHeight="1" x14ac:dyDescent="0.25">
      <c r="A179" s="1"/>
      <c r="B179" s="1"/>
      <c r="C179" s="1"/>
      <c r="D179" s="1"/>
      <c r="E179" s="2"/>
      <c r="F179" s="3"/>
      <c r="G179" s="1"/>
      <c r="H179" s="1"/>
      <c r="I179" s="1"/>
      <c r="J179" s="1"/>
      <c r="K179" s="1"/>
      <c r="L179" s="1"/>
      <c r="M179" s="1"/>
    </row>
    <row r="180" spans="1:13" s="40" customFormat="1" ht="30" customHeight="1" x14ac:dyDescent="0.25">
      <c r="A180" s="1"/>
      <c r="B180" s="1"/>
      <c r="C180" s="1"/>
      <c r="D180" s="1"/>
      <c r="E180" s="2"/>
      <c r="F180" s="3"/>
      <c r="G180" s="1"/>
      <c r="H180" s="1"/>
      <c r="I180" s="1"/>
      <c r="J180" s="1"/>
      <c r="K180" s="1"/>
      <c r="L180" s="1"/>
      <c r="M180" s="1"/>
    </row>
    <row r="181" spans="1:13" s="40" customFormat="1" ht="30" customHeight="1" x14ac:dyDescent="0.25">
      <c r="A181" s="1"/>
      <c r="B181" s="1"/>
      <c r="C181" s="1"/>
      <c r="D181" s="1"/>
      <c r="E181" s="2"/>
      <c r="F181" s="3"/>
      <c r="G181" s="1"/>
      <c r="H181" s="1"/>
      <c r="I181" s="1"/>
      <c r="J181" s="1"/>
      <c r="K181" s="1"/>
      <c r="L181" s="1"/>
      <c r="M181" s="1"/>
    </row>
    <row r="182" spans="1:13" s="40" customFormat="1" ht="30" customHeight="1" x14ac:dyDescent="0.25">
      <c r="A182" s="1"/>
      <c r="B182" s="1"/>
      <c r="C182" s="1"/>
      <c r="D182" s="1"/>
      <c r="E182" s="2"/>
      <c r="F182" s="3"/>
      <c r="G182" s="1"/>
      <c r="H182" s="1"/>
      <c r="I182" s="1"/>
      <c r="J182" s="1"/>
      <c r="K182" s="1"/>
      <c r="L182" s="1"/>
      <c r="M182" s="1"/>
    </row>
    <row r="183" spans="1:13" s="40" customFormat="1" ht="30" customHeight="1" x14ac:dyDescent="0.25">
      <c r="A183" s="1"/>
      <c r="B183" s="1"/>
      <c r="C183" s="1"/>
      <c r="D183" s="1"/>
      <c r="E183" s="2"/>
      <c r="F183" s="3"/>
      <c r="G183" s="1"/>
      <c r="H183" s="1"/>
      <c r="I183" s="1"/>
      <c r="J183" s="1"/>
      <c r="K183" s="1"/>
      <c r="L183" s="1"/>
      <c r="M183" s="1"/>
    </row>
  </sheetData>
  <autoFilter ref="A1:M112">
    <filterColumn colId="10" showButton="0"/>
    <filterColumn colId="11" showButton="0"/>
  </autoFilter>
  <mergeCells count="385">
    <mergeCell ref="K1:M4"/>
    <mergeCell ref="A5:M5"/>
    <mergeCell ref="A6:M6"/>
    <mergeCell ref="A7:A8"/>
    <mergeCell ref="B7:B8"/>
    <mergeCell ref="C7:C8"/>
    <mergeCell ref="D7:D8"/>
    <mergeCell ref="E7:E8"/>
    <mergeCell ref="F7:J7"/>
    <mergeCell ref="K7:M7"/>
    <mergeCell ref="L11:L12"/>
    <mergeCell ref="M11:M12"/>
    <mergeCell ref="A13:A16"/>
    <mergeCell ref="B13:B16"/>
    <mergeCell ref="C13:C16"/>
    <mergeCell ref="D13:D16"/>
    <mergeCell ref="E13:E14"/>
    <mergeCell ref="K13:K14"/>
    <mergeCell ref="L13:L14"/>
    <mergeCell ref="M13:M14"/>
    <mergeCell ref="A11:A12"/>
    <mergeCell ref="B11:B12"/>
    <mergeCell ref="C11:C12"/>
    <mergeCell ref="D11:D12"/>
    <mergeCell ref="E11:E12"/>
    <mergeCell ref="K11:K12"/>
    <mergeCell ref="L17:L18"/>
    <mergeCell ref="M17:M18"/>
    <mergeCell ref="A21:A24"/>
    <mergeCell ref="B21:B24"/>
    <mergeCell ref="C21:C24"/>
    <mergeCell ref="D21:D24"/>
    <mergeCell ref="E21:E22"/>
    <mergeCell ref="K21:K22"/>
    <mergeCell ref="L21:L22"/>
    <mergeCell ref="M21:M22"/>
    <mergeCell ref="A17:A20"/>
    <mergeCell ref="B17:B20"/>
    <mergeCell ref="C17:C20"/>
    <mergeCell ref="D17:D20"/>
    <mergeCell ref="E17:E18"/>
    <mergeCell ref="K17:K18"/>
    <mergeCell ref="L25:L26"/>
    <mergeCell ref="M25:M26"/>
    <mergeCell ref="A29:A32"/>
    <mergeCell ref="B29:B32"/>
    <mergeCell ref="C29:C32"/>
    <mergeCell ref="D29:D32"/>
    <mergeCell ref="E29:E30"/>
    <mergeCell ref="K29:K30"/>
    <mergeCell ref="L29:L30"/>
    <mergeCell ref="M29:M30"/>
    <mergeCell ref="A25:A28"/>
    <mergeCell ref="B25:B28"/>
    <mergeCell ref="C25:C28"/>
    <mergeCell ref="D25:D28"/>
    <mergeCell ref="E25:E26"/>
    <mergeCell ref="K25:K26"/>
    <mergeCell ref="L33:L34"/>
    <mergeCell ref="M33:M34"/>
    <mergeCell ref="A37:A41"/>
    <mergeCell ref="B37:B41"/>
    <mergeCell ref="C37:C41"/>
    <mergeCell ref="D37:D41"/>
    <mergeCell ref="E37:E38"/>
    <mergeCell ref="K37:K38"/>
    <mergeCell ref="L37:L38"/>
    <mergeCell ref="M37:M38"/>
    <mergeCell ref="A33:A36"/>
    <mergeCell ref="B33:B36"/>
    <mergeCell ref="C33:C36"/>
    <mergeCell ref="D33:D36"/>
    <mergeCell ref="E33:E34"/>
    <mergeCell ref="K33:K34"/>
    <mergeCell ref="L42:L43"/>
    <mergeCell ref="M42:M43"/>
    <mergeCell ref="A47:A51"/>
    <mergeCell ref="B47:B51"/>
    <mergeCell ref="C47:C51"/>
    <mergeCell ref="D47:D51"/>
    <mergeCell ref="E47:E48"/>
    <mergeCell ref="K47:K48"/>
    <mergeCell ref="L47:L48"/>
    <mergeCell ref="M47:M48"/>
    <mergeCell ref="A42:A46"/>
    <mergeCell ref="B42:B46"/>
    <mergeCell ref="C42:C46"/>
    <mergeCell ref="D42:D46"/>
    <mergeCell ref="E42:E43"/>
    <mergeCell ref="K42:K43"/>
    <mergeCell ref="L52:L53"/>
    <mergeCell ref="M52:M53"/>
    <mergeCell ref="A57:A61"/>
    <mergeCell ref="B57:B61"/>
    <mergeCell ref="C57:C61"/>
    <mergeCell ref="D57:D61"/>
    <mergeCell ref="E57:E58"/>
    <mergeCell ref="K57:K58"/>
    <mergeCell ref="L57:L58"/>
    <mergeCell ref="M57:M58"/>
    <mergeCell ref="A52:A56"/>
    <mergeCell ref="B52:B56"/>
    <mergeCell ref="C52:C56"/>
    <mergeCell ref="D52:D56"/>
    <mergeCell ref="E52:E53"/>
    <mergeCell ref="K52:K53"/>
    <mergeCell ref="L62:L63"/>
    <mergeCell ref="M62:M63"/>
    <mergeCell ref="A67:A71"/>
    <mergeCell ref="B67:B71"/>
    <mergeCell ref="C67:C71"/>
    <mergeCell ref="D67:D71"/>
    <mergeCell ref="E67:E68"/>
    <mergeCell ref="K67:K68"/>
    <mergeCell ref="L67:L68"/>
    <mergeCell ref="M67:M68"/>
    <mergeCell ref="A62:A66"/>
    <mergeCell ref="B62:B66"/>
    <mergeCell ref="C62:C66"/>
    <mergeCell ref="D62:D66"/>
    <mergeCell ref="E62:E63"/>
    <mergeCell ref="K62:K63"/>
    <mergeCell ref="L72:L73"/>
    <mergeCell ref="M72:M73"/>
    <mergeCell ref="A77:A78"/>
    <mergeCell ref="B77:B78"/>
    <mergeCell ref="C77:C78"/>
    <mergeCell ref="D77:D78"/>
    <mergeCell ref="E77:E78"/>
    <mergeCell ref="K77:K78"/>
    <mergeCell ref="L77:L78"/>
    <mergeCell ref="M77:M78"/>
    <mergeCell ref="A72:A76"/>
    <mergeCell ref="B72:B76"/>
    <mergeCell ref="C72:C76"/>
    <mergeCell ref="D72:D76"/>
    <mergeCell ref="E72:E73"/>
    <mergeCell ref="K72:K73"/>
    <mergeCell ref="L79:L80"/>
    <mergeCell ref="M79:M80"/>
    <mergeCell ref="A83:A86"/>
    <mergeCell ref="B83:B86"/>
    <mergeCell ref="C83:C86"/>
    <mergeCell ref="D83:D86"/>
    <mergeCell ref="E83:E84"/>
    <mergeCell ref="K83:K84"/>
    <mergeCell ref="L83:L84"/>
    <mergeCell ref="M83:M84"/>
    <mergeCell ref="A79:A82"/>
    <mergeCell ref="B79:B82"/>
    <mergeCell ref="C79:C82"/>
    <mergeCell ref="D79:D82"/>
    <mergeCell ref="E79:E80"/>
    <mergeCell ref="K79:K80"/>
    <mergeCell ref="L87:L88"/>
    <mergeCell ref="M87:M88"/>
    <mergeCell ref="A91:A94"/>
    <mergeCell ref="B91:B94"/>
    <mergeCell ref="C91:C94"/>
    <mergeCell ref="D91:D94"/>
    <mergeCell ref="E91:E92"/>
    <mergeCell ref="K91:K92"/>
    <mergeCell ref="L91:L92"/>
    <mergeCell ref="M91:M92"/>
    <mergeCell ref="A87:A90"/>
    <mergeCell ref="B87:B90"/>
    <mergeCell ref="C87:C90"/>
    <mergeCell ref="D87:D90"/>
    <mergeCell ref="E87:E88"/>
    <mergeCell ref="K87:K88"/>
    <mergeCell ref="L95:L96"/>
    <mergeCell ref="M95:M96"/>
    <mergeCell ref="A98:A99"/>
    <mergeCell ref="B98:B99"/>
    <mergeCell ref="C98:C99"/>
    <mergeCell ref="D98:D99"/>
    <mergeCell ref="E98:E99"/>
    <mergeCell ref="K98:K99"/>
    <mergeCell ref="L98:L99"/>
    <mergeCell ref="M98:M99"/>
    <mergeCell ref="A95:A97"/>
    <mergeCell ref="B95:B97"/>
    <mergeCell ref="C95:C97"/>
    <mergeCell ref="D95:D97"/>
    <mergeCell ref="E95:E96"/>
    <mergeCell ref="K95:K96"/>
    <mergeCell ref="M100:M101"/>
    <mergeCell ref="A104:A106"/>
    <mergeCell ref="B104:B106"/>
    <mergeCell ref="C104:C106"/>
    <mergeCell ref="D104:D106"/>
    <mergeCell ref="E104:E105"/>
    <mergeCell ref="K104:K105"/>
    <mergeCell ref="L104:L105"/>
    <mergeCell ref="M104:M105"/>
    <mergeCell ref="B100:B103"/>
    <mergeCell ref="C100:C103"/>
    <mergeCell ref="D100:D103"/>
    <mergeCell ref="E100:E101"/>
    <mergeCell ref="K100:K101"/>
    <mergeCell ref="L100:L101"/>
    <mergeCell ref="L107:L108"/>
    <mergeCell ref="M107:M108"/>
    <mergeCell ref="A110:A112"/>
    <mergeCell ref="B110:B112"/>
    <mergeCell ref="C110:C112"/>
    <mergeCell ref="D110:D112"/>
    <mergeCell ref="E110:E111"/>
    <mergeCell ref="K110:K111"/>
    <mergeCell ref="L110:L111"/>
    <mergeCell ref="M110:M111"/>
    <mergeCell ref="A107:A109"/>
    <mergeCell ref="B107:B109"/>
    <mergeCell ref="C107:C109"/>
    <mergeCell ref="D107:D109"/>
    <mergeCell ref="E107:E108"/>
    <mergeCell ref="K107:K108"/>
    <mergeCell ref="L113:L114"/>
    <mergeCell ref="M113:M114"/>
    <mergeCell ref="A116:A118"/>
    <mergeCell ref="B116:B118"/>
    <mergeCell ref="C116:C118"/>
    <mergeCell ref="D116:D118"/>
    <mergeCell ref="E116:E117"/>
    <mergeCell ref="K116:K117"/>
    <mergeCell ref="L116:L117"/>
    <mergeCell ref="M116:M117"/>
    <mergeCell ref="A113:A115"/>
    <mergeCell ref="B113:B115"/>
    <mergeCell ref="C113:C115"/>
    <mergeCell ref="D113:D115"/>
    <mergeCell ref="E113:E114"/>
    <mergeCell ref="K113:K114"/>
    <mergeCell ref="L119:L120"/>
    <mergeCell ref="M119:M120"/>
    <mergeCell ref="A122:A124"/>
    <mergeCell ref="B122:B124"/>
    <mergeCell ref="C122:C124"/>
    <mergeCell ref="D122:D124"/>
    <mergeCell ref="E122:E123"/>
    <mergeCell ref="K122:K123"/>
    <mergeCell ref="L122:L123"/>
    <mergeCell ref="M122:M123"/>
    <mergeCell ref="A119:A121"/>
    <mergeCell ref="B119:B121"/>
    <mergeCell ref="C119:C121"/>
    <mergeCell ref="D119:D121"/>
    <mergeCell ref="E119:E120"/>
    <mergeCell ref="K119:K120"/>
    <mergeCell ref="L125:L126"/>
    <mergeCell ref="M125:M126"/>
    <mergeCell ref="A128:A130"/>
    <mergeCell ref="B128:B130"/>
    <mergeCell ref="C128:C130"/>
    <mergeCell ref="D128:D130"/>
    <mergeCell ref="E128:E129"/>
    <mergeCell ref="K128:K129"/>
    <mergeCell ref="L128:L129"/>
    <mergeCell ref="M128:M129"/>
    <mergeCell ref="A125:A127"/>
    <mergeCell ref="B125:B127"/>
    <mergeCell ref="C125:C127"/>
    <mergeCell ref="D125:D127"/>
    <mergeCell ref="E125:E126"/>
    <mergeCell ref="K125:K126"/>
    <mergeCell ref="L131:L132"/>
    <mergeCell ref="M131:M132"/>
    <mergeCell ref="A134:A136"/>
    <mergeCell ref="B134:B136"/>
    <mergeCell ref="C134:C136"/>
    <mergeCell ref="D134:D136"/>
    <mergeCell ref="E134:E135"/>
    <mergeCell ref="K134:K135"/>
    <mergeCell ref="L134:L135"/>
    <mergeCell ref="M134:M135"/>
    <mergeCell ref="A131:A133"/>
    <mergeCell ref="B131:B133"/>
    <mergeCell ref="C131:C133"/>
    <mergeCell ref="D131:D133"/>
    <mergeCell ref="E131:E132"/>
    <mergeCell ref="K131:K132"/>
    <mergeCell ref="L137:L138"/>
    <mergeCell ref="M137:M138"/>
    <mergeCell ref="A140:A142"/>
    <mergeCell ref="B140:B142"/>
    <mergeCell ref="C140:C142"/>
    <mergeCell ref="D140:D142"/>
    <mergeCell ref="E140:E141"/>
    <mergeCell ref="K140:K141"/>
    <mergeCell ref="L140:L141"/>
    <mergeCell ref="M140:M141"/>
    <mergeCell ref="A137:A139"/>
    <mergeCell ref="B137:B139"/>
    <mergeCell ref="C137:C139"/>
    <mergeCell ref="D137:D139"/>
    <mergeCell ref="E137:E138"/>
    <mergeCell ref="K137:K138"/>
    <mergeCell ref="L143:L144"/>
    <mergeCell ref="M143:M144"/>
    <mergeCell ref="A146:A148"/>
    <mergeCell ref="B146:B148"/>
    <mergeCell ref="C146:C148"/>
    <mergeCell ref="D146:D148"/>
    <mergeCell ref="E146:E147"/>
    <mergeCell ref="K146:K147"/>
    <mergeCell ref="L146:L147"/>
    <mergeCell ref="M146:M147"/>
    <mergeCell ref="A143:A145"/>
    <mergeCell ref="B143:B145"/>
    <mergeCell ref="C143:C145"/>
    <mergeCell ref="D143:D145"/>
    <mergeCell ref="E143:E144"/>
    <mergeCell ref="K143:K144"/>
    <mergeCell ref="L149:L150"/>
    <mergeCell ref="M149:M150"/>
    <mergeCell ref="A152:A154"/>
    <mergeCell ref="B152:B154"/>
    <mergeCell ref="C152:C154"/>
    <mergeCell ref="D152:D154"/>
    <mergeCell ref="E152:E153"/>
    <mergeCell ref="K152:K153"/>
    <mergeCell ref="L152:L153"/>
    <mergeCell ref="M152:M153"/>
    <mergeCell ref="A149:A151"/>
    <mergeCell ref="B149:B151"/>
    <mergeCell ref="C149:C151"/>
    <mergeCell ref="D149:D151"/>
    <mergeCell ref="E149:E150"/>
    <mergeCell ref="K149:K150"/>
    <mergeCell ref="L155:L156"/>
    <mergeCell ref="M155:M156"/>
    <mergeCell ref="A158:A160"/>
    <mergeCell ref="B158:B160"/>
    <mergeCell ref="C158:C160"/>
    <mergeCell ref="D158:D160"/>
    <mergeCell ref="E158:E159"/>
    <mergeCell ref="K158:K159"/>
    <mergeCell ref="L158:L159"/>
    <mergeCell ref="M158:M159"/>
    <mergeCell ref="A155:A157"/>
    <mergeCell ref="B155:B157"/>
    <mergeCell ref="C155:C157"/>
    <mergeCell ref="D155:D157"/>
    <mergeCell ref="E155:E156"/>
    <mergeCell ref="K155:K156"/>
    <mergeCell ref="L161:L162"/>
    <mergeCell ref="M161:M162"/>
    <mergeCell ref="A164:A166"/>
    <mergeCell ref="B164:B166"/>
    <mergeCell ref="C164:C166"/>
    <mergeCell ref="D164:D166"/>
    <mergeCell ref="E164:E165"/>
    <mergeCell ref="K164:K165"/>
    <mergeCell ref="L164:L165"/>
    <mergeCell ref="M164:M165"/>
    <mergeCell ref="A161:A163"/>
    <mergeCell ref="B161:B163"/>
    <mergeCell ref="C161:C163"/>
    <mergeCell ref="D161:D163"/>
    <mergeCell ref="E161:E162"/>
    <mergeCell ref="K161:K162"/>
    <mergeCell ref="L173:L174"/>
    <mergeCell ref="M173:M174"/>
    <mergeCell ref="A173:A175"/>
    <mergeCell ref="B173:B175"/>
    <mergeCell ref="C173:C175"/>
    <mergeCell ref="D173:D175"/>
    <mergeCell ref="E173:E174"/>
    <mergeCell ref="K173:K174"/>
    <mergeCell ref="L167:L168"/>
    <mergeCell ref="M167:M168"/>
    <mergeCell ref="A170:A172"/>
    <mergeCell ref="B170:B172"/>
    <mergeCell ref="C170:C172"/>
    <mergeCell ref="D170:D172"/>
    <mergeCell ref="E170:E171"/>
    <mergeCell ref="K170:K171"/>
    <mergeCell ref="L170:L171"/>
    <mergeCell ref="M170:M171"/>
    <mergeCell ref="A167:A169"/>
    <mergeCell ref="B167:B169"/>
    <mergeCell ref="C167:C169"/>
    <mergeCell ref="D167:D169"/>
    <mergeCell ref="E167:E168"/>
    <mergeCell ref="K167:K168"/>
  </mergeCells>
  <pageMargins left="0.31496062992125984" right="0.11811023622047245" top="0.39370078740157483" bottom="0.39370078740157483" header="0.31496062992125984" footer="0.31496062992125984"/>
  <pageSetup paperSize="9" scale="13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0"/>
  <sheetViews>
    <sheetView tabSelected="1" view="pageBreakPreview" zoomScale="85" zoomScaleNormal="60" zoomScaleSheetLayoutView="85" zoomScalePageLayoutView="70" workbookViewId="0">
      <selection activeCell="E21" sqref="E21"/>
    </sheetView>
  </sheetViews>
  <sheetFormatPr defaultColWidth="8.7109375" defaultRowHeight="15.75" x14ac:dyDescent="0.25"/>
  <cols>
    <col min="1" max="1" width="16.5703125" style="51" customWidth="1"/>
    <col min="2" max="2" width="15.7109375" style="51" customWidth="1"/>
    <col min="3" max="3" width="15.140625" style="51" customWidth="1"/>
    <col min="4" max="4" width="18.42578125" style="51" customWidth="1"/>
    <col min="5" max="5" width="67.140625" style="51" customWidth="1"/>
    <col min="6" max="6" width="28.85546875" style="51" customWidth="1"/>
    <col min="7" max="7" width="11" style="51" customWidth="1"/>
    <col min="8" max="13" width="15.7109375" style="51" customWidth="1"/>
    <col min="14" max="14" width="80.42578125" style="53" hidden="1" customWidth="1"/>
    <col min="15" max="15" width="10.28515625" style="50" hidden="1" customWidth="1"/>
    <col min="16" max="17" width="11.5703125" style="50" hidden="1" customWidth="1"/>
    <col min="18" max="18" width="10.28515625" style="50" hidden="1" customWidth="1"/>
    <col min="19" max="20" width="8.7109375" style="50" hidden="1" bestFit="1" customWidth="1"/>
    <col min="21" max="21" width="9.140625" style="50" hidden="1" customWidth="1"/>
    <col min="22" max="23" width="10.28515625" style="50" hidden="1" customWidth="1"/>
    <col min="24" max="24" width="25.5703125" style="50" hidden="1" customWidth="1"/>
    <col min="25" max="35" width="8.7109375" style="50" bestFit="1" customWidth="1"/>
    <col min="36" max="36" width="8.7109375" style="51" bestFit="1" customWidth="1"/>
    <col min="37" max="16384" width="8.7109375" style="51"/>
  </cols>
  <sheetData>
    <row r="1" spans="1:36" s="50" customFormat="1" ht="144.75" customHeight="1" x14ac:dyDescent="0.3">
      <c r="A1" s="47"/>
      <c r="B1" s="48"/>
      <c r="C1" s="48"/>
      <c r="D1" s="48"/>
      <c r="E1" s="48"/>
      <c r="F1" s="48"/>
      <c r="G1" s="48"/>
      <c r="H1" s="48"/>
      <c r="I1" s="48"/>
      <c r="J1" s="178" t="s">
        <v>146</v>
      </c>
      <c r="K1" s="178"/>
      <c r="L1" s="178"/>
      <c r="M1" s="178"/>
      <c r="N1" s="49"/>
      <c r="AJ1" s="51"/>
    </row>
    <row r="2" spans="1:36" s="50" customFormat="1" ht="18.75" customHeight="1" x14ac:dyDescent="0.25">
      <c r="A2" s="179" t="s">
        <v>95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52"/>
      <c r="AJ2" s="51"/>
    </row>
    <row r="3" spans="1:36" s="50" customFormat="1" ht="18.75" customHeight="1" x14ac:dyDescent="0.25">
      <c r="A3" s="179" t="s">
        <v>96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53"/>
      <c r="AJ3" s="51"/>
    </row>
    <row r="4" spans="1:36" s="50" customFormat="1" ht="18.75" customHeight="1" x14ac:dyDescent="0.25">
      <c r="A4" s="179" t="s">
        <v>97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53"/>
      <c r="AJ4" s="51"/>
    </row>
    <row r="5" spans="1:36" ht="10.5" customHeight="1" x14ac:dyDescent="0.25"/>
    <row r="6" spans="1:36" s="50" customFormat="1" ht="81.75" customHeight="1" x14ac:dyDescent="0.25">
      <c r="A6" s="172" t="s">
        <v>98</v>
      </c>
      <c r="B6" s="172" t="s">
        <v>99</v>
      </c>
      <c r="C6" s="172" t="s">
        <v>100</v>
      </c>
      <c r="D6" s="172" t="s">
        <v>101</v>
      </c>
      <c r="E6" s="172" t="s">
        <v>102</v>
      </c>
      <c r="F6" s="172" t="s">
        <v>103</v>
      </c>
      <c r="G6" s="180"/>
      <c r="H6" s="161"/>
      <c r="I6" s="161"/>
      <c r="J6" s="162"/>
      <c r="K6" s="161" t="s">
        <v>104</v>
      </c>
      <c r="L6" s="161"/>
      <c r="M6" s="162"/>
      <c r="N6" s="167" t="s">
        <v>105</v>
      </c>
      <c r="O6" s="170" t="s">
        <v>106</v>
      </c>
      <c r="P6" s="171"/>
      <c r="Q6" s="171"/>
      <c r="R6" s="170"/>
      <c r="T6" s="167" t="s">
        <v>107</v>
      </c>
      <c r="U6" s="171"/>
      <c r="V6" s="171"/>
      <c r="W6" s="170"/>
      <c r="AJ6" s="51"/>
    </row>
    <row r="7" spans="1:36" s="50" customFormat="1" ht="23.25" customHeight="1" x14ac:dyDescent="0.25">
      <c r="A7" s="173"/>
      <c r="B7" s="173"/>
      <c r="C7" s="173"/>
      <c r="D7" s="173"/>
      <c r="E7" s="173"/>
      <c r="F7" s="172" t="s">
        <v>108</v>
      </c>
      <c r="G7" s="175" t="s">
        <v>11</v>
      </c>
      <c r="H7" s="177" t="s">
        <v>109</v>
      </c>
      <c r="I7" s="177"/>
      <c r="J7" s="177"/>
      <c r="K7" s="163"/>
      <c r="L7" s="163"/>
      <c r="M7" s="164"/>
      <c r="N7" s="168"/>
      <c r="O7" s="54"/>
      <c r="P7" s="55"/>
      <c r="Q7" s="55"/>
      <c r="R7" s="55"/>
      <c r="T7" s="55"/>
      <c r="U7" s="55"/>
      <c r="V7" s="55"/>
      <c r="W7" s="55"/>
      <c r="AJ7" s="51"/>
    </row>
    <row r="8" spans="1:36" s="50" customFormat="1" ht="22.5" customHeight="1" x14ac:dyDescent="0.25">
      <c r="A8" s="173"/>
      <c r="B8" s="173"/>
      <c r="C8" s="173"/>
      <c r="D8" s="173"/>
      <c r="E8" s="173"/>
      <c r="F8" s="173"/>
      <c r="G8" s="176"/>
      <c r="H8" s="177"/>
      <c r="I8" s="177"/>
      <c r="J8" s="177"/>
      <c r="K8" s="165"/>
      <c r="L8" s="165"/>
      <c r="M8" s="166"/>
      <c r="N8" s="169"/>
      <c r="O8" s="54"/>
      <c r="P8" s="55"/>
      <c r="Q8" s="55"/>
      <c r="R8" s="55"/>
      <c r="T8" s="55"/>
      <c r="U8" s="55"/>
      <c r="V8" s="55"/>
      <c r="W8" s="55"/>
      <c r="AJ8" s="51"/>
    </row>
    <row r="9" spans="1:36" s="50" customFormat="1" ht="43.5" customHeight="1" x14ac:dyDescent="0.25">
      <c r="A9" s="174"/>
      <c r="B9" s="174"/>
      <c r="C9" s="174"/>
      <c r="D9" s="174"/>
      <c r="E9" s="174"/>
      <c r="F9" s="174"/>
      <c r="G9" s="174"/>
      <c r="H9" s="56" t="s">
        <v>12</v>
      </c>
      <c r="I9" s="56" t="s">
        <v>13</v>
      </c>
      <c r="J9" s="56" t="s">
        <v>14</v>
      </c>
      <c r="K9" s="57" t="s">
        <v>12</v>
      </c>
      <c r="L9" s="57" t="s">
        <v>13</v>
      </c>
      <c r="M9" s="57" t="s">
        <v>14</v>
      </c>
      <c r="N9" s="58"/>
      <c r="O9" s="59">
        <v>2020</v>
      </c>
      <c r="P9" s="60">
        <v>2021</v>
      </c>
      <c r="Q9" s="60">
        <v>2022</v>
      </c>
      <c r="R9" s="60">
        <v>2023</v>
      </c>
      <c r="T9" s="60">
        <v>2020</v>
      </c>
      <c r="U9" s="60">
        <v>2021</v>
      </c>
      <c r="V9" s="60">
        <v>2022</v>
      </c>
      <c r="W9" s="60">
        <v>2023</v>
      </c>
      <c r="AJ9" s="51"/>
    </row>
    <row r="10" spans="1:36" s="50" customFormat="1" x14ac:dyDescent="0.25">
      <c r="A10" s="57">
        <v>1</v>
      </c>
      <c r="B10" s="57">
        <v>2</v>
      </c>
      <c r="C10" s="57">
        <v>3</v>
      </c>
      <c r="D10" s="57">
        <v>4</v>
      </c>
      <c r="E10" s="57">
        <v>5</v>
      </c>
      <c r="F10" s="57">
        <v>6</v>
      </c>
      <c r="G10" s="57">
        <v>7</v>
      </c>
      <c r="H10" s="57">
        <v>8</v>
      </c>
      <c r="I10" s="57">
        <v>9</v>
      </c>
      <c r="J10" s="57">
        <v>10</v>
      </c>
      <c r="K10" s="57">
        <v>11</v>
      </c>
      <c r="L10" s="57">
        <v>12</v>
      </c>
      <c r="M10" s="57">
        <v>13</v>
      </c>
      <c r="N10" s="58"/>
      <c r="AJ10" s="51"/>
    </row>
    <row r="11" spans="1:36" s="50" customFormat="1" ht="27.75" customHeight="1" x14ac:dyDescent="0.25">
      <c r="A11" s="61" t="s">
        <v>15</v>
      </c>
      <c r="B11" s="61" t="s">
        <v>15</v>
      </c>
      <c r="C11" s="62" t="s">
        <v>15</v>
      </c>
      <c r="D11" s="62" t="s">
        <v>15</v>
      </c>
      <c r="E11" s="63" t="s">
        <v>16</v>
      </c>
      <c r="F11" s="64" t="s">
        <v>15</v>
      </c>
      <c r="G11" s="65" t="s">
        <v>15</v>
      </c>
      <c r="H11" s="65" t="s">
        <v>15</v>
      </c>
      <c r="I11" s="65" t="s">
        <v>15</v>
      </c>
      <c r="J11" s="62" t="s">
        <v>15</v>
      </c>
      <c r="K11" s="66">
        <f>K12</f>
        <v>142857.13999999998</v>
      </c>
      <c r="L11" s="66">
        <f>L12</f>
        <v>142857.13</v>
      </c>
      <c r="M11" s="66">
        <f>M12</f>
        <v>116071</v>
      </c>
      <c r="N11" s="58"/>
      <c r="O11" s="67"/>
      <c r="P11" s="67"/>
      <c r="Q11" s="67"/>
      <c r="R11" s="67"/>
      <c r="S11" s="67"/>
      <c r="T11" s="67"/>
      <c r="U11" s="67"/>
      <c r="V11" s="67"/>
      <c r="W11" s="67"/>
      <c r="AJ11" s="51"/>
    </row>
    <row r="12" spans="1:36" s="75" customFormat="1" ht="57.75" customHeight="1" x14ac:dyDescent="0.25">
      <c r="A12" s="68">
        <v>1</v>
      </c>
      <c r="B12" s="69" t="s">
        <v>110</v>
      </c>
      <c r="C12" s="69" t="s">
        <v>111</v>
      </c>
      <c r="D12" s="69" t="s">
        <v>20</v>
      </c>
      <c r="E12" s="70" t="s">
        <v>112</v>
      </c>
      <c r="F12" s="69" t="s">
        <v>113</v>
      </c>
      <c r="G12" s="69" t="s">
        <v>114</v>
      </c>
      <c r="H12" s="71">
        <f>H13+H17+H21+H25+H29+H33+H37+H41+H45+H49+H53</f>
        <v>8</v>
      </c>
      <c r="I12" s="71">
        <f>I21+I25+I57+I61+I65</f>
        <v>5</v>
      </c>
      <c r="J12" s="69">
        <f>J13+J17+J21+J25+J69</f>
        <v>1</v>
      </c>
      <c r="K12" s="72">
        <f>K13+K17+K21+K25+K69+K29+K45+K49+K57+K33+K37+K41++K53+K61+K65</f>
        <v>142857.13999999998</v>
      </c>
      <c r="L12" s="72">
        <f>L13+L17+L21+L25+L69+L57+L61+L29+L33+L37+L41+L45+L49+L53+L65</f>
        <v>142857.13</v>
      </c>
      <c r="M12" s="72">
        <f>M13+M17+M21+M25+M69</f>
        <v>116071</v>
      </c>
      <c r="N12" s="73"/>
      <c r="O12" s="74"/>
      <c r="P12" s="74"/>
      <c r="Q12" s="74"/>
      <c r="R12" s="74"/>
      <c r="S12" s="74"/>
      <c r="T12" s="74"/>
      <c r="U12" s="74"/>
      <c r="V12" s="74"/>
      <c r="W12" s="74"/>
      <c r="AJ12" s="76"/>
    </row>
    <row r="13" spans="1:36" s="50" customFormat="1" ht="50.1" customHeight="1" x14ac:dyDescent="0.25">
      <c r="A13" s="148">
        <v>1</v>
      </c>
      <c r="B13" s="150" t="s">
        <v>110</v>
      </c>
      <c r="C13" s="150" t="s">
        <v>111</v>
      </c>
      <c r="D13" s="152" t="s">
        <v>115</v>
      </c>
      <c r="E13" s="77" t="s">
        <v>116</v>
      </c>
      <c r="F13" s="78" t="s">
        <v>113</v>
      </c>
      <c r="G13" s="78" t="s">
        <v>114</v>
      </c>
      <c r="H13" s="79">
        <v>1</v>
      </c>
      <c r="I13" s="79">
        <v>0</v>
      </c>
      <c r="J13" s="79">
        <v>0</v>
      </c>
      <c r="K13" s="80">
        <v>16195.01</v>
      </c>
      <c r="L13" s="80">
        <v>0</v>
      </c>
      <c r="M13" s="80">
        <v>0</v>
      </c>
      <c r="N13" s="53"/>
      <c r="AJ13" s="51"/>
    </row>
    <row r="14" spans="1:36" s="50" customFormat="1" ht="30" customHeight="1" x14ac:dyDescent="0.25">
      <c r="A14" s="159"/>
      <c r="B14" s="156"/>
      <c r="C14" s="156"/>
      <c r="D14" s="160"/>
      <c r="E14" s="81" t="s">
        <v>117</v>
      </c>
      <c r="F14" s="62" t="s">
        <v>15</v>
      </c>
      <c r="G14" s="62" t="s">
        <v>15</v>
      </c>
      <c r="H14" s="82" t="s">
        <v>118</v>
      </c>
      <c r="I14" s="62" t="s">
        <v>15</v>
      </c>
      <c r="J14" s="62" t="s">
        <v>15</v>
      </c>
      <c r="K14" s="62" t="s">
        <v>15</v>
      </c>
      <c r="L14" s="62" t="s">
        <v>15</v>
      </c>
      <c r="M14" s="62" t="s">
        <v>15</v>
      </c>
      <c r="N14" s="53"/>
      <c r="AJ14" s="51"/>
    </row>
    <row r="15" spans="1:36" s="50" customFormat="1" ht="30" customHeight="1" x14ac:dyDescent="0.25">
      <c r="A15" s="154"/>
      <c r="B15" s="157"/>
      <c r="C15" s="157"/>
      <c r="D15" s="154"/>
      <c r="E15" s="81" t="s">
        <v>119</v>
      </c>
      <c r="F15" s="62" t="s">
        <v>15</v>
      </c>
      <c r="G15" s="62" t="s">
        <v>15</v>
      </c>
      <c r="H15" s="82" t="s">
        <v>51</v>
      </c>
      <c r="I15" s="62" t="s">
        <v>15</v>
      </c>
      <c r="J15" s="62" t="s">
        <v>15</v>
      </c>
      <c r="K15" s="62" t="s">
        <v>15</v>
      </c>
      <c r="L15" s="62" t="s">
        <v>15</v>
      </c>
      <c r="M15" s="62" t="s">
        <v>15</v>
      </c>
      <c r="N15" s="53"/>
      <c r="AJ15" s="51"/>
    </row>
    <row r="16" spans="1:36" s="50" customFormat="1" ht="30" customHeight="1" x14ac:dyDescent="0.25">
      <c r="A16" s="155"/>
      <c r="B16" s="158"/>
      <c r="C16" s="158"/>
      <c r="D16" s="155"/>
      <c r="E16" s="81" t="s">
        <v>120</v>
      </c>
      <c r="F16" s="62" t="s">
        <v>15</v>
      </c>
      <c r="G16" s="62" t="s">
        <v>15</v>
      </c>
      <c r="H16" s="82" t="s">
        <v>42</v>
      </c>
      <c r="I16" s="62" t="s">
        <v>15</v>
      </c>
      <c r="J16" s="62" t="s">
        <v>15</v>
      </c>
      <c r="K16" s="62" t="s">
        <v>15</v>
      </c>
      <c r="L16" s="62" t="s">
        <v>15</v>
      </c>
      <c r="M16" s="62" t="s">
        <v>15</v>
      </c>
      <c r="N16" s="53"/>
      <c r="AJ16" s="51"/>
    </row>
    <row r="17" spans="1:36" ht="38.25" hidden="1" customHeight="1" x14ac:dyDescent="0.25">
      <c r="A17" s="148">
        <v>1</v>
      </c>
      <c r="B17" s="150" t="s">
        <v>110</v>
      </c>
      <c r="C17" s="150" t="s">
        <v>111</v>
      </c>
      <c r="D17" s="152" t="s">
        <v>121</v>
      </c>
      <c r="E17" s="83" t="s">
        <v>122</v>
      </c>
      <c r="F17" s="78" t="s">
        <v>113</v>
      </c>
      <c r="G17" s="78" t="s">
        <v>114</v>
      </c>
      <c r="H17" s="79">
        <v>0</v>
      </c>
      <c r="I17" s="79">
        <v>0</v>
      </c>
      <c r="J17" s="79">
        <v>0</v>
      </c>
      <c r="K17" s="80">
        <v>0</v>
      </c>
      <c r="L17" s="80">
        <v>0</v>
      </c>
      <c r="M17" s="80">
        <v>0</v>
      </c>
    </row>
    <row r="18" spans="1:36" ht="30" hidden="1" customHeight="1" x14ac:dyDescent="0.25">
      <c r="A18" s="154"/>
      <c r="B18" s="156"/>
      <c r="C18" s="157"/>
      <c r="D18" s="154"/>
      <c r="E18" s="81" t="s">
        <v>117</v>
      </c>
      <c r="F18" s="62" t="s">
        <v>15</v>
      </c>
      <c r="G18" s="62" t="s">
        <v>15</v>
      </c>
      <c r="H18" s="82" t="s">
        <v>123</v>
      </c>
      <c r="I18" s="62" t="s">
        <v>15</v>
      </c>
      <c r="J18" s="62" t="s">
        <v>15</v>
      </c>
      <c r="K18" s="62" t="s">
        <v>15</v>
      </c>
      <c r="L18" s="62" t="s">
        <v>15</v>
      </c>
      <c r="M18" s="62" t="s">
        <v>15</v>
      </c>
    </row>
    <row r="19" spans="1:36" ht="30" hidden="1" customHeight="1" x14ac:dyDescent="0.25">
      <c r="A19" s="154"/>
      <c r="B19" s="157"/>
      <c r="C19" s="157"/>
      <c r="D19" s="154"/>
      <c r="E19" s="81" t="s">
        <v>119</v>
      </c>
      <c r="F19" s="62" t="s">
        <v>15</v>
      </c>
      <c r="G19" s="62" t="s">
        <v>15</v>
      </c>
      <c r="H19" s="82" t="s">
        <v>51</v>
      </c>
      <c r="I19" s="62" t="s">
        <v>15</v>
      </c>
      <c r="J19" s="62" t="s">
        <v>15</v>
      </c>
      <c r="K19" s="62" t="s">
        <v>15</v>
      </c>
      <c r="L19" s="62" t="s">
        <v>15</v>
      </c>
      <c r="M19" s="62" t="s">
        <v>15</v>
      </c>
    </row>
    <row r="20" spans="1:36" ht="30" hidden="1" customHeight="1" x14ac:dyDescent="0.25">
      <c r="A20" s="155"/>
      <c r="B20" s="158"/>
      <c r="C20" s="158"/>
      <c r="D20" s="155"/>
      <c r="E20" s="81" t="s">
        <v>120</v>
      </c>
      <c r="F20" s="62" t="s">
        <v>15</v>
      </c>
      <c r="G20" s="62" t="s">
        <v>15</v>
      </c>
      <c r="H20" s="82" t="s">
        <v>42</v>
      </c>
      <c r="I20" s="62" t="s">
        <v>15</v>
      </c>
      <c r="J20" s="62" t="s">
        <v>15</v>
      </c>
      <c r="K20" s="62" t="s">
        <v>15</v>
      </c>
      <c r="L20" s="62" t="s">
        <v>15</v>
      </c>
      <c r="M20" s="62" t="s">
        <v>15</v>
      </c>
    </row>
    <row r="21" spans="1:36" s="53" customFormat="1" ht="50.1" customHeight="1" x14ac:dyDescent="0.25">
      <c r="A21" s="148">
        <v>1</v>
      </c>
      <c r="B21" s="150" t="s">
        <v>110</v>
      </c>
      <c r="C21" s="150" t="s">
        <v>111</v>
      </c>
      <c r="D21" s="152" t="s">
        <v>121</v>
      </c>
      <c r="E21" s="83" t="s">
        <v>124</v>
      </c>
      <c r="F21" s="78" t="s">
        <v>113</v>
      </c>
      <c r="G21" s="78" t="s">
        <v>114</v>
      </c>
      <c r="H21" s="79">
        <v>0</v>
      </c>
      <c r="I21" s="79">
        <v>1</v>
      </c>
      <c r="J21" s="79">
        <v>0</v>
      </c>
      <c r="K21" s="80">
        <f>30773.03+12619.13+409.88</f>
        <v>43802.039999999994</v>
      </c>
      <c r="L21" s="80" t="s">
        <v>125</v>
      </c>
      <c r="M21" s="80" t="s">
        <v>125</v>
      </c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1"/>
    </row>
    <row r="22" spans="1:36" s="53" customFormat="1" ht="30" customHeight="1" x14ac:dyDescent="0.25">
      <c r="A22" s="154"/>
      <c r="B22" s="156"/>
      <c r="C22" s="157"/>
      <c r="D22" s="154"/>
      <c r="E22" s="81" t="s">
        <v>117</v>
      </c>
      <c r="F22" s="62" t="s">
        <v>15</v>
      </c>
      <c r="G22" s="62" t="s">
        <v>15</v>
      </c>
      <c r="H22" s="82" t="s">
        <v>123</v>
      </c>
      <c r="I22" s="62" t="s">
        <v>15</v>
      </c>
      <c r="J22" s="62" t="s">
        <v>15</v>
      </c>
      <c r="K22" s="62" t="s">
        <v>15</v>
      </c>
      <c r="L22" s="62" t="s">
        <v>15</v>
      </c>
      <c r="M22" s="62" t="s">
        <v>15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1"/>
    </row>
    <row r="23" spans="1:36" s="53" customFormat="1" ht="30" customHeight="1" x14ac:dyDescent="0.25">
      <c r="A23" s="154"/>
      <c r="B23" s="157"/>
      <c r="C23" s="157"/>
      <c r="D23" s="154"/>
      <c r="E23" s="81" t="s">
        <v>119</v>
      </c>
      <c r="F23" s="62" t="s">
        <v>15</v>
      </c>
      <c r="G23" s="62" t="s">
        <v>15</v>
      </c>
      <c r="H23" s="82" t="s">
        <v>20</v>
      </c>
      <c r="I23" s="84" t="s">
        <v>35</v>
      </c>
      <c r="J23" s="62" t="s">
        <v>15</v>
      </c>
      <c r="K23" s="62" t="s">
        <v>15</v>
      </c>
      <c r="L23" s="62" t="s">
        <v>15</v>
      </c>
      <c r="M23" s="62" t="s">
        <v>15</v>
      </c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1"/>
    </row>
    <row r="24" spans="1:36" s="53" customFormat="1" ht="30" customHeight="1" x14ac:dyDescent="0.25">
      <c r="A24" s="155"/>
      <c r="B24" s="158"/>
      <c r="C24" s="158"/>
      <c r="D24" s="155"/>
      <c r="E24" s="81" t="s">
        <v>120</v>
      </c>
      <c r="F24" s="62" t="s">
        <v>15</v>
      </c>
      <c r="G24" s="62" t="s">
        <v>15</v>
      </c>
      <c r="H24" s="82" t="s">
        <v>20</v>
      </c>
      <c r="I24" s="84" t="s">
        <v>35</v>
      </c>
      <c r="J24" s="62" t="s">
        <v>15</v>
      </c>
      <c r="K24" s="62" t="s">
        <v>15</v>
      </c>
      <c r="L24" s="62" t="s">
        <v>15</v>
      </c>
      <c r="M24" s="62" t="s">
        <v>15</v>
      </c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1"/>
    </row>
    <row r="25" spans="1:36" s="53" customFormat="1" ht="50.1" customHeight="1" x14ac:dyDescent="0.25">
      <c r="A25" s="148">
        <v>1</v>
      </c>
      <c r="B25" s="150" t="s">
        <v>110</v>
      </c>
      <c r="C25" s="150" t="s">
        <v>111</v>
      </c>
      <c r="D25" s="152" t="s">
        <v>115</v>
      </c>
      <c r="E25" s="85" t="s">
        <v>126</v>
      </c>
      <c r="F25" s="78" t="s">
        <v>113</v>
      </c>
      <c r="G25" s="78" t="s">
        <v>114</v>
      </c>
      <c r="H25" s="79">
        <v>0</v>
      </c>
      <c r="I25" s="79">
        <v>1</v>
      </c>
      <c r="J25" s="79">
        <v>0</v>
      </c>
      <c r="K25" s="80">
        <v>4681.55</v>
      </c>
      <c r="L25" s="80" t="s">
        <v>125</v>
      </c>
      <c r="M25" s="80" t="s">
        <v>125</v>
      </c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1"/>
    </row>
    <row r="26" spans="1:36" s="53" customFormat="1" ht="30" customHeight="1" x14ac:dyDescent="0.25">
      <c r="A26" s="154"/>
      <c r="B26" s="156"/>
      <c r="C26" s="157"/>
      <c r="D26" s="154"/>
      <c r="E26" s="81" t="s">
        <v>117</v>
      </c>
      <c r="F26" s="62" t="s">
        <v>15</v>
      </c>
      <c r="G26" s="62" t="s">
        <v>15</v>
      </c>
      <c r="H26" s="82" t="s">
        <v>35</v>
      </c>
      <c r="I26" s="62" t="s">
        <v>15</v>
      </c>
      <c r="J26" s="62" t="s">
        <v>15</v>
      </c>
      <c r="K26" s="62" t="s">
        <v>15</v>
      </c>
      <c r="L26" s="62" t="s">
        <v>15</v>
      </c>
      <c r="M26" s="62" t="s">
        <v>15</v>
      </c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1"/>
    </row>
    <row r="27" spans="1:36" s="53" customFormat="1" ht="30" customHeight="1" x14ac:dyDescent="0.25">
      <c r="A27" s="154"/>
      <c r="B27" s="157"/>
      <c r="C27" s="157"/>
      <c r="D27" s="154"/>
      <c r="E27" s="81" t="s">
        <v>119</v>
      </c>
      <c r="F27" s="62" t="s">
        <v>15</v>
      </c>
      <c r="G27" s="62" t="s">
        <v>15</v>
      </c>
      <c r="H27" s="82" t="s">
        <v>20</v>
      </c>
      <c r="I27" s="84" t="s">
        <v>31</v>
      </c>
      <c r="J27" s="62" t="s">
        <v>15</v>
      </c>
      <c r="K27" s="62" t="s">
        <v>15</v>
      </c>
      <c r="L27" s="62" t="s">
        <v>15</v>
      </c>
      <c r="M27" s="62" t="s">
        <v>15</v>
      </c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1"/>
    </row>
    <row r="28" spans="1:36" s="53" customFormat="1" ht="30" customHeight="1" x14ac:dyDescent="0.25">
      <c r="A28" s="155"/>
      <c r="B28" s="158"/>
      <c r="C28" s="158"/>
      <c r="D28" s="155"/>
      <c r="E28" s="81" t="s">
        <v>120</v>
      </c>
      <c r="F28" s="62" t="s">
        <v>15</v>
      </c>
      <c r="G28" s="62" t="s">
        <v>15</v>
      </c>
      <c r="H28" s="82" t="s">
        <v>20</v>
      </c>
      <c r="I28" s="84" t="s">
        <v>35</v>
      </c>
      <c r="J28" s="62" t="s">
        <v>15</v>
      </c>
      <c r="K28" s="62" t="s">
        <v>15</v>
      </c>
      <c r="L28" s="62" t="s">
        <v>15</v>
      </c>
      <c r="M28" s="62" t="s">
        <v>15</v>
      </c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1"/>
    </row>
    <row r="29" spans="1:36" s="53" customFormat="1" ht="43.5" customHeight="1" x14ac:dyDescent="0.25">
      <c r="A29" s="148">
        <v>1</v>
      </c>
      <c r="B29" s="150" t="s">
        <v>110</v>
      </c>
      <c r="C29" s="150" t="s">
        <v>111</v>
      </c>
      <c r="D29" s="152" t="s">
        <v>115</v>
      </c>
      <c r="E29" s="77" t="s">
        <v>127</v>
      </c>
      <c r="F29" s="78" t="s">
        <v>113</v>
      </c>
      <c r="G29" s="78" t="s">
        <v>114</v>
      </c>
      <c r="H29" s="79">
        <v>1</v>
      </c>
      <c r="I29" s="79">
        <v>0</v>
      </c>
      <c r="J29" s="79">
        <v>0</v>
      </c>
      <c r="K29" s="86">
        <v>29961.63</v>
      </c>
      <c r="L29" s="80" t="s">
        <v>125</v>
      </c>
      <c r="M29" s="80" t="s">
        <v>125</v>
      </c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1"/>
    </row>
    <row r="30" spans="1:36" s="53" customFormat="1" ht="30" customHeight="1" x14ac:dyDescent="0.25">
      <c r="A30" s="154"/>
      <c r="B30" s="156"/>
      <c r="C30" s="157"/>
      <c r="D30" s="154"/>
      <c r="E30" s="81" t="s">
        <v>117</v>
      </c>
      <c r="F30" s="62" t="s">
        <v>15</v>
      </c>
      <c r="G30" s="62" t="s">
        <v>15</v>
      </c>
      <c r="H30" s="82" t="s">
        <v>64</v>
      </c>
      <c r="I30" s="62" t="s">
        <v>15</v>
      </c>
      <c r="J30" s="62" t="s">
        <v>15</v>
      </c>
      <c r="K30" s="62" t="s">
        <v>15</v>
      </c>
      <c r="L30" s="62" t="s">
        <v>15</v>
      </c>
      <c r="M30" s="62" t="s">
        <v>15</v>
      </c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1"/>
    </row>
    <row r="31" spans="1:36" s="53" customFormat="1" ht="30" customHeight="1" x14ac:dyDescent="0.25">
      <c r="A31" s="154"/>
      <c r="B31" s="157"/>
      <c r="C31" s="157"/>
      <c r="D31" s="154"/>
      <c r="E31" s="81" t="s">
        <v>119</v>
      </c>
      <c r="F31" s="62" t="s">
        <v>15</v>
      </c>
      <c r="G31" s="62" t="s">
        <v>15</v>
      </c>
      <c r="H31" s="82" t="s">
        <v>51</v>
      </c>
      <c r="I31" s="62" t="s">
        <v>15</v>
      </c>
      <c r="J31" s="62" t="s">
        <v>15</v>
      </c>
      <c r="K31" s="62" t="s">
        <v>15</v>
      </c>
      <c r="L31" s="62" t="s">
        <v>15</v>
      </c>
      <c r="M31" s="62" t="s">
        <v>15</v>
      </c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1"/>
    </row>
    <row r="32" spans="1:36" s="53" customFormat="1" ht="30" customHeight="1" x14ac:dyDescent="0.25">
      <c r="A32" s="155"/>
      <c r="B32" s="158"/>
      <c r="C32" s="158"/>
      <c r="D32" s="155"/>
      <c r="E32" s="81" t="s">
        <v>120</v>
      </c>
      <c r="F32" s="62" t="s">
        <v>15</v>
      </c>
      <c r="G32" s="62" t="s">
        <v>15</v>
      </c>
      <c r="H32" s="82" t="s">
        <v>128</v>
      </c>
      <c r="I32" s="62" t="s">
        <v>15</v>
      </c>
      <c r="J32" s="62" t="s">
        <v>15</v>
      </c>
      <c r="K32" s="62" t="s">
        <v>15</v>
      </c>
      <c r="L32" s="62" t="s">
        <v>15</v>
      </c>
      <c r="M32" s="62" t="s">
        <v>15</v>
      </c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1"/>
    </row>
    <row r="33" spans="1:36" s="53" customFormat="1" ht="44.25" customHeight="1" x14ac:dyDescent="0.25">
      <c r="A33" s="148">
        <v>1</v>
      </c>
      <c r="B33" s="150" t="s">
        <v>110</v>
      </c>
      <c r="C33" s="150" t="s">
        <v>111</v>
      </c>
      <c r="D33" s="152" t="s">
        <v>115</v>
      </c>
      <c r="E33" s="77" t="s">
        <v>129</v>
      </c>
      <c r="F33" s="78" t="s">
        <v>113</v>
      </c>
      <c r="G33" s="78" t="s">
        <v>114</v>
      </c>
      <c r="H33" s="79">
        <v>1</v>
      </c>
      <c r="I33" s="79">
        <v>0</v>
      </c>
      <c r="J33" s="79">
        <v>0</v>
      </c>
      <c r="K33" s="86">
        <v>4625.8999999999996</v>
      </c>
      <c r="L33" s="80" t="s">
        <v>125</v>
      </c>
      <c r="M33" s="80" t="s">
        <v>125</v>
      </c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1"/>
    </row>
    <row r="34" spans="1:36" s="53" customFormat="1" ht="30" customHeight="1" x14ac:dyDescent="0.25">
      <c r="A34" s="154"/>
      <c r="B34" s="156"/>
      <c r="C34" s="157"/>
      <c r="D34" s="154"/>
      <c r="E34" s="81" t="s">
        <v>117</v>
      </c>
      <c r="F34" s="62" t="s">
        <v>15</v>
      </c>
      <c r="G34" s="62" t="s">
        <v>15</v>
      </c>
      <c r="H34" s="82" t="s">
        <v>37</v>
      </c>
      <c r="I34" s="62" t="s">
        <v>15</v>
      </c>
      <c r="J34" s="62" t="s">
        <v>15</v>
      </c>
      <c r="K34" s="62" t="s">
        <v>15</v>
      </c>
      <c r="L34" s="62" t="s">
        <v>15</v>
      </c>
      <c r="M34" s="62" t="s">
        <v>15</v>
      </c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1"/>
    </row>
    <row r="35" spans="1:36" s="53" customFormat="1" ht="30" customHeight="1" x14ac:dyDescent="0.25">
      <c r="A35" s="154"/>
      <c r="B35" s="157"/>
      <c r="C35" s="157"/>
      <c r="D35" s="154"/>
      <c r="E35" s="81" t="s">
        <v>119</v>
      </c>
      <c r="F35" s="62" t="s">
        <v>15</v>
      </c>
      <c r="G35" s="62" t="s">
        <v>15</v>
      </c>
      <c r="H35" s="82" t="s">
        <v>51</v>
      </c>
      <c r="I35" s="62" t="s">
        <v>15</v>
      </c>
      <c r="J35" s="62" t="s">
        <v>15</v>
      </c>
      <c r="K35" s="62" t="s">
        <v>15</v>
      </c>
      <c r="L35" s="62" t="s">
        <v>15</v>
      </c>
      <c r="M35" s="62" t="s">
        <v>15</v>
      </c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1"/>
    </row>
    <row r="36" spans="1:36" s="53" customFormat="1" ht="30" customHeight="1" x14ac:dyDescent="0.25">
      <c r="A36" s="155"/>
      <c r="B36" s="158"/>
      <c r="C36" s="158"/>
      <c r="D36" s="155"/>
      <c r="E36" s="81" t="s">
        <v>120</v>
      </c>
      <c r="F36" s="62" t="s">
        <v>15</v>
      </c>
      <c r="G36" s="62" t="s">
        <v>15</v>
      </c>
      <c r="H36" s="82" t="s">
        <v>42</v>
      </c>
      <c r="I36" s="62" t="s">
        <v>15</v>
      </c>
      <c r="J36" s="62" t="s">
        <v>15</v>
      </c>
      <c r="K36" s="62" t="s">
        <v>15</v>
      </c>
      <c r="L36" s="62" t="s">
        <v>15</v>
      </c>
      <c r="M36" s="62" t="s">
        <v>15</v>
      </c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1"/>
    </row>
    <row r="37" spans="1:36" s="53" customFormat="1" ht="39.75" customHeight="1" x14ac:dyDescent="0.25">
      <c r="A37" s="148">
        <v>1</v>
      </c>
      <c r="B37" s="150" t="s">
        <v>110</v>
      </c>
      <c r="C37" s="150" t="s">
        <v>111</v>
      </c>
      <c r="D37" s="152" t="s">
        <v>115</v>
      </c>
      <c r="E37" s="77" t="s">
        <v>130</v>
      </c>
      <c r="F37" s="78" t="s">
        <v>113</v>
      </c>
      <c r="G37" s="78" t="s">
        <v>114</v>
      </c>
      <c r="H37" s="79">
        <v>1</v>
      </c>
      <c r="I37" s="79">
        <v>0</v>
      </c>
      <c r="J37" s="79">
        <v>0</v>
      </c>
      <c r="K37" s="86">
        <v>5395.57</v>
      </c>
      <c r="L37" s="80" t="s">
        <v>125</v>
      </c>
      <c r="M37" s="80" t="s">
        <v>125</v>
      </c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1"/>
    </row>
    <row r="38" spans="1:36" s="53" customFormat="1" ht="30" customHeight="1" x14ac:dyDescent="0.25">
      <c r="A38" s="154"/>
      <c r="B38" s="156"/>
      <c r="C38" s="157"/>
      <c r="D38" s="154"/>
      <c r="E38" s="81" t="s">
        <v>117</v>
      </c>
      <c r="F38" s="62" t="s">
        <v>15</v>
      </c>
      <c r="G38" s="62" t="s">
        <v>15</v>
      </c>
      <c r="H38" s="82" t="s">
        <v>37</v>
      </c>
      <c r="I38" s="62" t="s">
        <v>15</v>
      </c>
      <c r="J38" s="62" t="s">
        <v>15</v>
      </c>
      <c r="K38" s="62" t="s">
        <v>15</v>
      </c>
      <c r="L38" s="62" t="s">
        <v>15</v>
      </c>
      <c r="M38" s="62" t="s">
        <v>15</v>
      </c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1"/>
    </row>
    <row r="39" spans="1:36" s="53" customFormat="1" ht="30" customHeight="1" x14ac:dyDescent="0.25">
      <c r="A39" s="154"/>
      <c r="B39" s="157"/>
      <c r="C39" s="157"/>
      <c r="D39" s="154"/>
      <c r="E39" s="81" t="s">
        <v>119</v>
      </c>
      <c r="F39" s="62" t="s">
        <v>15</v>
      </c>
      <c r="G39" s="62" t="s">
        <v>15</v>
      </c>
      <c r="H39" s="82" t="s">
        <v>51</v>
      </c>
      <c r="I39" s="62" t="s">
        <v>15</v>
      </c>
      <c r="J39" s="62" t="s">
        <v>15</v>
      </c>
      <c r="K39" s="62" t="s">
        <v>15</v>
      </c>
      <c r="L39" s="62" t="s">
        <v>15</v>
      </c>
      <c r="M39" s="62" t="s">
        <v>15</v>
      </c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1"/>
    </row>
    <row r="40" spans="1:36" s="53" customFormat="1" ht="30" customHeight="1" x14ac:dyDescent="0.25">
      <c r="A40" s="155"/>
      <c r="B40" s="158"/>
      <c r="C40" s="158"/>
      <c r="D40" s="155"/>
      <c r="E40" s="81" t="s">
        <v>120</v>
      </c>
      <c r="F40" s="62" t="s">
        <v>15</v>
      </c>
      <c r="G40" s="62" t="s">
        <v>15</v>
      </c>
      <c r="H40" s="82" t="s">
        <v>42</v>
      </c>
      <c r="I40" s="62" t="s">
        <v>15</v>
      </c>
      <c r="J40" s="62" t="s">
        <v>15</v>
      </c>
      <c r="K40" s="62" t="s">
        <v>15</v>
      </c>
      <c r="L40" s="62" t="s">
        <v>15</v>
      </c>
      <c r="M40" s="62" t="s">
        <v>15</v>
      </c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1"/>
    </row>
    <row r="41" spans="1:36" s="53" customFormat="1" ht="30" customHeight="1" x14ac:dyDescent="0.25">
      <c r="A41" s="148">
        <v>1</v>
      </c>
      <c r="B41" s="150" t="s">
        <v>110</v>
      </c>
      <c r="C41" s="150" t="s">
        <v>111</v>
      </c>
      <c r="D41" s="152" t="s">
        <v>115</v>
      </c>
      <c r="E41" s="77" t="s">
        <v>131</v>
      </c>
      <c r="F41" s="78" t="s">
        <v>113</v>
      </c>
      <c r="G41" s="78" t="s">
        <v>114</v>
      </c>
      <c r="H41" s="79">
        <v>1</v>
      </c>
      <c r="I41" s="79">
        <v>0</v>
      </c>
      <c r="J41" s="79">
        <v>0</v>
      </c>
      <c r="K41" s="86">
        <v>3054.18</v>
      </c>
      <c r="L41" s="80" t="s">
        <v>125</v>
      </c>
      <c r="M41" s="80" t="s">
        <v>125</v>
      </c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1"/>
    </row>
    <row r="42" spans="1:36" s="53" customFormat="1" ht="30" customHeight="1" x14ac:dyDescent="0.25">
      <c r="A42" s="154"/>
      <c r="B42" s="156"/>
      <c r="C42" s="157"/>
      <c r="D42" s="154"/>
      <c r="E42" s="81" t="s">
        <v>117</v>
      </c>
      <c r="F42" s="62" t="s">
        <v>15</v>
      </c>
      <c r="G42" s="62" t="s">
        <v>15</v>
      </c>
      <c r="H42" s="82" t="s">
        <v>37</v>
      </c>
      <c r="I42" s="62" t="s">
        <v>15</v>
      </c>
      <c r="J42" s="62" t="s">
        <v>15</v>
      </c>
      <c r="K42" s="62" t="s">
        <v>15</v>
      </c>
      <c r="L42" s="62" t="s">
        <v>15</v>
      </c>
      <c r="M42" s="62" t="s">
        <v>15</v>
      </c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1"/>
    </row>
    <row r="43" spans="1:36" s="53" customFormat="1" ht="30" customHeight="1" x14ac:dyDescent="0.25">
      <c r="A43" s="154"/>
      <c r="B43" s="157"/>
      <c r="C43" s="157"/>
      <c r="D43" s="154"/>
      <c r="E43" s="81" t="s">
        <v>119</v>
      </c>
      <c r="F43" s="62" t="s">
        <v>15</v>
      </c>
      <c r="G43" s="62" t="s">
        <v>15</v>
      </c>
      <c r="H43" s="82" t="s">
        <v>51</v>
      </c>
      <c r="I43" s="62" t="s">
        <v>15</v>
      </c>
      <c r="J43" s="62" t="s">
        <v>15</v>
      </c>
      <c r="K43" s="62" t="s">
        <v>15</v>
      </c>
      <c r="L43" s="62" t="s">
        <v>15</v>
      </c>
      <c r="M43" s="62" t="s">
        <v>15</v>
      </c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1"/>
    </row>
    <row r="44" spans="1:36" s="53" customFormat="1" ht="30" customHeight="1" x14ac:dyDescent="0.25">
      <c r="A44" s="155"/>
      <c r="B44" s="158"/>
      <c r="C44" s="158"/>
      <c r="D44" s="155"/>
      <c r="E44" s="81" t="s">
        <v>120</v>
      </c>
      <c r="F44" s="62" t="s">
        <v>15</v>
      </c>
      <c r="G44" s="62" t="s">
        <v>15</v>
      </c>
      <c r="H44" s="82" t="s">
        <v>42</v>
      </c>
      <c r="I44" s="62" t="s">
        <v>15</v>
      </c>
      <c r="J44" s="62" t="s">
        <v>15</v>
      </c>
      <c r="K44" s="62" t="s">
        <v>15</v>
      </c>
      <c r="L44" s="62" t="s">
        <v>15</v>
      </c>
      <c r="M44" s="62" t="s">
        <v>15</v>
      </c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1"/>
    </row>
    <row r="45" spans="1:36" s="53" customFormat="1" ht="30" customHeight="1" x14ac:dyDescent="0.25">
      <c r="A45" s="148">
        <v>1</v>
      </c>
      <c r="B45" s="150" t="s">
        <v>110</v>
      </c>
      <c r="C45" s="150" t="s">
        <v>111</v>
      </c>
      <c r="D45" s="152" t="s">
        <v>132</v>
      </c>
      <c r="E45" s="77" t="s">
        <v>133</v>
      </c>
      <c r="F45" s="78" t="s">
        <v>113</v>
      </c>
      <c r="G45" s="78" t="s">
        <v>114</v>
      </c>
      <c r="H45" s="79">
        <v>1</v>
      </c>
      <c r="I45" s="79">
        <v>0</v>
      </c>
      <c r="J45" s="79">
        <v>0</v>
      </c>
      <c r="K45" s="86">
        <v>19047.75</v>
      </c>
      <c r="L45" s="80" t="s">
        <v>125</v>
      </c>
      <c r="M45" s="80" t="s">
        <v>125</v>
      </c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1"/>
    </row>
    <row r="46" spans="1:36" s="53" customFormat="1" ht="30" customHeight="1" x14ac:dyDescent="0.25">
      <c r="A46" s="154"/>
      <c r="B46" s="156"/>
      <c r="C46" s="157"/>
      <c r="D46" s="154"/>
      <c r="E46" s="81" t="s">
        <v>117</v>
      </c>
      <c r="F46" s="62" t="s">
        <v>15</v>
      </c>
      <c r="G46" s="62" t="s">
        <v>15</v>
      </c>
      <c r="H46" s="82" t="s">
        <v>35</v>
      </c>
      <c r="I46" s="62" t="s">
        <v>15</v>
      </c>
      <c r="J46" s="62" t="s">
        <v>15</v>
      </c>
      <c r="K46" s="62" t="s">
        <v>15</v>
      </c>
      <c r="L46" s="62" t="s">
        <v>15</v>
      </c>
      <c r="M46" s="62" t="s">
        <v>15</v>
      </c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1"/>
    </row>
    <row r="47" spans="1:36" s="53" customFormat="1" ht="30" customHeight="1" x14ac:dyDescent="0.25">
      <c r="A47" s="154"/>
      <c r="B47" s="157"/>
      <c r="C47" s="157"/>
      <c r="D47" s="154"/>
      <c r="E47" s="81" t="s">
        <v>119</v>
      </c>
      <c r="F47" s="62" t="s">
        <v>15</v>
      </c>
      <c r="G47" s="62" t="s">
        <v>15</v>
      </c>
      <c r="H47" s="82" t="s">
        <v>38</v>
      </c>
      <c r="I47" s="62" t="s">
        <v>15</v>
      </c>
      <c r="J47" s="62" t="s">
        <v>15</v>
      </c>
      <c r="K47" s="62" t="s">
        <v>15</v>
      </c>
      <c r="L47" s="62" t="s">
        <v>15</v>
      </c>
      <c r="M47" s="62" t="s">
        <v>15</v>
      </c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1"/>
    </row>
    <row r="48" spans="1:36" s="53" customFormat="1" ht="30" customHeight="1" x14ac:dyDescent="0.25">
      <c r="A48" s="155"/>
      <c r="B48" s="158"/>
      <c r="C48" s="158"/>
      <c r="D48" s="155"/>
      <c r="E48" s="81" t="s">
        <v>120</v>
      </c>
      <c r="F48" s="62" t="s">
        <v>15</v>
      </c>
      <c r="G48" s="62" t="s">
        <v>15</v>
      </c>
      <c r="H48" s="82" t="s">
        <v>134</v>
      </c>
      <c r="I48" s="62" t="s">
        <v>15</v>
      </c>
      <c r="J48" s="62" t="s">
        <v>15</v>
      </c>
      <c r="K48" s="62" t="s">
        <v>15</v>
      </c>
      <c r="L48" s="62" t="s">
        <v>15</v>
      </c>
      <c r="M48" s="62" t="s">
        <v>15</v>
      </c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1"/>
    </row>
    <row r="49" spans="1:36" s="53" customFormat="1" ht="41.25" customHeight="1" x14ac:dyDescent="0.25">
      <c r="A49" s="148">
        <v>1</v>
      </c>
      <c r="B49" s="150" t="s">
        <v>110</v>
      </c>
      <c r="C49" s="150" t="s">
        <v>111</v>
      </c>
      <c r="D49" s="152" t="s">
        <v>132</v>
      </c>
      <c r="E49" s="77" t="s">
        <v>135</v>
      </c>
      <c r="F49" s="78" t="s">
        <v>113</v>
      </c>
      <c r="G49" s="78" t="s">
        <v>114</v>
      </c>
      <c r="H49" s="79">
        <v>1</v>
      </c>
      <c r="I49" s="79">
        <v>0</v>
      </c>
      <c r="J49" s="79">
        <v>0</v>
      </c>
      <c r="K49" s="86">
        <v>7505.88</v>
      </c>
      <c r="L49" s="80" t="s">
        <v>125</v>
      </c>
      <c r="M49" s="80" t="s">
        <v>125</v>
      </c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1"/>
    </row>
    <row r="50" spans="1:36" s="53" customFormat="1" ht="30" customHeight="1" x14ac:dyDescent="0.25">
      <c r="A50" s="154"/>
      <c r="B50" s="156"/>
      <c r="C50" s="157"/>
      <c r="D50" s="154"/>
      <c r="E50" s="81" t="s">
        <v>117</v>
      </c>
      <c r="F50" s="62" t="s">
        <v>15</v>
      </c>
      <c r="G50" s="62" t="s">
        <v>15</v>
      </c>
      <c r="H50" s="82" t="s">
        <v>35</v>
      </c>
      <c r="I50" s="62" t="s">
        <v>15</v>
      </c>
      <c r="J50" s="62" t="s">
        <v>15</v>
      </c>
      <c r="K50" s="62" t="s">
        <v>15</v>
      </c>
      <c r="L50" s="62" t="s">
        <v>15</v>
      </c>
      <c r="M50" s="62" t="s">
        <v>15</v>
      </c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1"/>
    </row>
    <row r="51" spans="1:36" s="53" customFormat="1" ht="30" customHeight="1" x14ac:dyDescent="0.25">
      <c r="A51" s="154"/>
      <c r="B51" s="157"/>
      <c r="C51" s="157"/>
      <c r="D51" s="154"/>
      <c r="E51" s="81" t="s">
        <v>119</v>
      </c>
      <c r="F51" s="62" t="s">
        <v>15</v>
      </c>
      <c r="G51" s="62" t="s">
        <v>15</v>
      </c>
      <c r="H51" s="82" t="s">
        <v>38</v>
      </c>
      <c r="I51" s="62" t="s">
        <v>15</v>
      </c>
      <c r="J51" s="62" t="s">
        <v>15</v>
      </c>
      <c r="K51" s="62" t="s">
        <v>15</v>
      </c>
      <c r="L51" s="62" t="s">
        <v>15</v>
      </c>
      <c r="M51" s="62" t="s">
        <v>15</v>
      </c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1"/>
    </row>
    <row r="52" spans="1:36" s="53" customFormat="1" ht="30" customHeight="1" x14ac:dyDescent="0.25">
      <c r="A52" s="155"/>
      <c r="B52" s="158"/>
      <c r="C52" s="158"/>
      <c r="D52" s="155"/>
      <c r="E52" s="81" t="s">
        <v>120</v>
      </c>
      <c r="F52" s="62" t="s">
        <v>15</v>
      </c>
      <c r="G52" s="62" t="s">
        <v>15</v>
      </c>
      <c r="H52" s="82" t="s">
        <v>134</v>
      </c>
      <c r="I52" s="62" t="s">
        <v>15</v>
      </c>
      <c r="J52" s="62" t="s">
        <v>15</v>
      </c>
      <c r="K52" s="62" t="s">
        <v>15</v>
      </c>
      <c r="L52" s="62" t="s">
        <v>15</v>
      </c>
      <c r="M52" s="62" t="s">
        <v>15</v>
      </c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1"/>
    </row>
    <row r="53" spans="1:36" s="53" customFormat="1" ht="37.5" customHeight="1" x14ac:dyDescent="0.25">
      <c r="A53" s="148">
        <v>1</v>
      </c>
      <c r="B53" s="150" t="s">
        <v>110</v>
      </c>
      <c r="C53" s="150" t="s">
        <v>111</v>
      </c>
      <c r="D53" s="152" t="s">
        <v>115</v>
      </c>
      <c r="E53" s="77" t="s">
        <v>136</v>
      </c>
      <c r="F53" s="78" t="s">
        <v>113</v>
      </c>
      <c r="G53" s="78" t="s">
        <v>114</v>
      </c>
      <c r="H53" s="79">
        <v>1</v>
      </c>
      <c r="I53" s="79">
        <v>0</v>
      </c>
      <c r="J53" s="79">
        <v>0</v>
      </c>
      <c r="K53" s="86">
        <v>8587.6299999999992</v>
      </c>
      <c r="L53" s="80" t="s">
        <v>125</v>
      </c>
      <c r="M53" s="80" t="s">
        <v>125</v>
      </c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1"/>
    </row>
    <row r="54" spans="1:36" s="53" customFormat="1" ht="41.25" customHeight="1" x14ac:dyDescent="0.25">
      <c r="A54" s="154"/>
      <c r="B54" s="156"/>
      <c r="C54" s="157"/>
      <c r="D54" s="154"/>
      <c r="E54" s="81" t="s">
        <v>117</v>
      </c>
      <c r="F54" s="62" t="s">
        <v>15</v>
      </c>
      <c r="G54" s="62" t="s">
        <v>15</v>
      </c>
      <c r="H54" s="82" t="s">
        <v>35</v>
      </c>
      <c r="I54" s="62" t="s">
        <v>15</v>
      </c>
      <c r="J54" s="62" t="s">
        <v>15</v>
      </c>
      <c r="K54" s="62" t="s">
        <v>15</v>
      </c>
      <c r="L54" s="62" t="s">
        <v>15</v>
      </c>
      <c r="M54" s="62" t="s">
        <v>15</v>
      </c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1"/>
    </row>
    <row r="55" spans="1:36" s="53" customFormat="1" ht="30" customHeight="1" x14ac:dyDescent="0.25">
      <c r="A55" s="154"/>
      <c r="B55" s="157"/>
      <c r="C55" s="157"/>
      <c r="D55" s="154"/>
      <c r="E55" s="81" t="s">
        <v>119</v>
      </c>
      <c r="F55" s="62" t="s">
        <v>15</v>
      </c>
      <c r="G55" s="62" t="s">
        <v>15</v>
      </c>
      <c r="H55" s="82" t="s">
        <v>42</v>
      </c>
      <c r="I55" s="62" t="s">
        <v>15</v>
      </c>
      <c r="J55" s="62" t="s">
        <v>15</v>
      </c>
      <c r="K55" s="62" t="s">
        <v>15</v>
      </c>
      <c r="L55" s="62" t="s">
        <v>15</v>
      </c>
      <c r="M55" s="62" t="s">
        <v>15</v>
      </c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1"/>
    </row>
    <row r="56" spans="1:36" s="53" customFormat="1" ht="30" customHeight="1" x14ac:dyDescent="0.25">
      <c r="A56" s="155"/>
      <c r="B56" s="158"/>
      <c r="C56" s="158"/>
      <c r="D56" s="155"/>
      <c r="E56" s="81" t="s">
        <v>120</v>
      </c>
      <c r="F56" s="62" t="s">
        <v>15</v>
      </c>
      <c r="G56" s="62" t="s">
        <v>15</v>
      </c>
      <c r="H56" s="82" t="s">
        <v>42</v>
      </c>
      <c r="I56" s="62" t="s">
        <v>15</v>
      </c>
      <c r="J56" s="62" t="s">
        <v>15</v>
      </c>
      <c r="K56" s="62" t="s">
        <v>15</v>
      </c>
      <c r="L56" s="62" t="s">
        <v>15</v>
      </c>
      <c r="M56" s="62" t="s">
        <v>15</v>
      </c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1"/>
    </row>
    <row r="57" spans="1:36" s="53" customFormat="1" ht="41.25" customHeight="1" x14ac:dyDescent="0.25">
      <c r="A57" s="148">
        <v>1</v>
      </c>
      <c r="B57" s="150" t="s">
        <v>110</v>
      </c>
      <c r="C57" s="150" t="s">
        <v>111</v>
      </c>
      <c r="D57" s="152" t="s">
        <v>115</v>
      </c>
      <c r="E57" s="85" t="s">
        <v>137</v>
      </c>
      <c r="F57" s="78" t="s">
        <v>113</v>
      </c>
      <c r="G57" s="78" t="s">
        <v>114</v>
      </c>
      <c r="H57" s="79">
        <v>0</v>
      </c>
      <c r="I57" s="79">
        <v>1</v>
      </c>
      <c r="J57" s="79">
        <v>0</v>
      </c>
      <c r="K57" s="80">
        <v>0</v>
      </c>
      <c r="L57" s="80">
        <f>69694.22-5375.4</f>
        <v>64318.82</v>
      </c>
      <c r="M57" s="80" t="s">
        <v>125</v>
      </c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1"/>
    </row>
    <row r="58" spans="1:36" s="53" customFormat="1" ht="30" customHeight="1" x14ac:dyDescent="0.25">
      <c r="A58" s="154"/>
      <c r="B58" s="156"/>
      <c r="C58" s="157"/>
      <c r="D58" s="154"/>
      <c r="E58" s="81" t="s">
        <v>117</v>
      </c>
      <c r="F58" s="62" t="s">
        <v>15</v>
      </c>
      <c r="G58" s="62" t="s">
        <v>15</v>
      </c>
      <c r="H58" s="62" t="s">
        <v>15</v>
      </c>
      <c r="I58" s="82" t="s">
        <v>35</v>
      </c>
      <c r="J58" s="62" t="s">
        <v>15</v>
      </c>
      <c r="K58" s="82" t="s">
        <v>20</v>
      </c>
      <c r="L58" s="62" t="s">
        <v>15</v>
      </c>
      <c r="M58" s="82" t="s">
        <v>20</v>
      </c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1"/>
    </row>
    <row r="59" spans="1:36" s="53" customFormat="1" ht="30" customHeight="1" x14ac:dyDescent="0.25">
      <c r="A59" s="154"/>
      <c r="B59" s="157"/>
      <c r="C59" s="157"/>
      <c r="D59" s="154"/>
      <c r="E59" s="81" t="s">
        <v>119</v>
      </c>
      <c r="F59" s="62" t="s">
        <v>15</v>
      </c>
      <c r="G59" s="62" t="s">
        <v>15</v>
      </c>
      <c r="H59" s="62" t="s">
        <v>15</v>
      </c>
      <c r="I59" s="82" t="s">
        <v>51</v>
      </c>
      <c r="J59" s="62" t="s">
        <v>15</v>
      </c>
      <c r="K59" s="82" t="s">
        <v>20</v>
      </c>
      <c r="L59" s="62" t="s">
        <v>15</v>
      </c>
      <c r="M59" s="82" t="s">
        <v>20</v>
      </c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1"/>
    </row>
    <row r="60" spans="1:36" s="53" customFormat="1" ht="30" customHeight="1" x14ac:dyDescent="0.25">
      <c r="A60" s="155"/>
      <c r="B60" s="158"/>
      <c r="C60" s="158"/>
      <c r="D60" s="155"/>
      <c r="E60" s="81" t="s">
        <v>120</v>
      </c>
      <c r="F60" s="62" t="s">
        <v>15</v>
      </c>
      <c r="G60" s="62" t="s">
        <v>15</v>
      </c>
      <c r="H60" s="62" t="s">
        <v>15</v>
      </c>
      <c r="I60" s="82" t="s">
        <v>42</v>
      </c>
      <c r="J60" s="62" t="s">
        <v>15</v>
      </c>
      <c r="K60" s="82" t="s">
        <v>20</v>
      </c>
      <c r="L60" s="62" t="s">
        <v>15</v>
      </c>
      <c r="M60" s="82" t="s">
        <v>20</v>
      </c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1"/>
    </row>
    <row r="61" spans="1:36" s="53" customFormat="1" ht="50.1" customHeight="1" x14ac:dyDescent="0.25">
      <c r="A61" s="148">
        <v>1</v>
      </c>
      <c r="B61" s="150" t="s">
        <v>110</v>
      </c>
      <c r="C61" s="150" t="s">
        <v>111</v>
      </c>
      <c r="D61" s="152" t="s">
        <v>115</v>
      </c>
      <c r="E61" s="83" t="s">
        <v>122</v>
      </c>
      <c r="F61" s="78" t="s">
        <v>113</v>
      </c>
      <c r="G61" s="78" t="s">
        <v>114</v>
      </c>
      <c r="H61" s="79">
        <v>0</v>
      </c>
      <c r="I61" s="79">
        <v>1</v>
      </c>
      <c r="J61" s="79">
        <v>0</v>
      </c>
      <c r="K61" s="80">
        <v>0</v>
      </c>
      <c r="L61" s="80">
        <v>73162.91</v>
      </c>
      <c r="M61" s="80">
        <v>0</v>
      </c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1"/>
    </row>
    <row r="62" spans="1:36" ht="36" customHeight="1" x14ac:dyDescent="0.25">
      <c r="A62" s="154"/>
      <c r="B62" s="156"/>
      <c r="C62" s="157"/>
      <c r="D62" s="154"/>
      <c r="E62" s="81" t="s">
        <v>117</v>
      </c>
      <c r="F62" s="62" t="s">
        <v>15</v>
      </c>
      <c r="G62" s="62" t="s">
        <v>15</v>
      </c>
      <c r="H62" s="62" t="s">
        <v>15</v>
      </c>
      <c r="I62" s="11" t="s">
        <v>33</v>
      </c>
      <c r="J62" s="62" t="s">
        <v>15</v>
      </c>
      <c r="K62" s="62" t="s">
        <v>15</v>
      </c>
      <c r="L62" s="62" t="s">
        <v>15</v>
      </c>
      <c r="M62" s="62" t="s">
        <v>15</v>
      </c>
    </row>
    <row r="63" spans="1:36" ht="27" customHeight="1" x14ac:dyDescent="0.25">
      <c r="A63" s="154"/>
      <c r="B63" s="157"/>
      <c r="C63" s="157"/>
      <c r="D63" s="154"/>
      <c r="E63" s="81" t="s">
        <v>119</v>
      </c>
      <c r="F63" s="62" t="s">
        <v>15</v>
      </c>
      <c r="G63" s="62" t="s">
        <v>15</v>
      </c>
      <c r="H63" s="62" t="s">
        <v>15</v>
      </c>
      <c r="I63" s="11" t="s">
        <v>42</v>
      </c>
      <c r="J63" s="62" t="s">
        <v>15</v>
      </c>
      <c r="K63" s="62" t="s">
        <v>15</v>
      </c>
      <c r="L63" s="62" t="s">
        <v>15</v>
      </c>
      <c r="M63" s="62" t="s">
        <v>15</v>
      </c>
    </row>
    <row r="64" spans="1:36" ht="32.25" customHeight="1" x14ac:dyDescent="0.25">
      <c r="A64" s="155"/>
      <c r="B64" s="158"/>
      <c r="C64" s="158"/>
      <c r="D64" s="155"/>
      <c r="E64" s="81" t="s">
        <v>120</v>
      </c>
      <c r="F64" s="62" t="s">
        <v>15</v>
      </c>
      <c r="G64" s="62" t="s">
        <v>15</v>
      </c>
      <c r="H64" s="62" t="s">
        <v>15</v>
      </c>
      <c r="I64" s="11" t="s">
        <v>42</v>
      </c>
      <c r="J64" s="62" t="s">
        <v>15</v>
      </c>
      <c r="K64" s="62" t="s">
        <v>15</v>
      </c>
      <c r="L64" s="62" t="s">
        <v>15</v>
      </c>
      <c r="M64" s="62" t="s">
        <v>15</v>
      </c>
    </row>
    <row r="65" spans="1:13" ht="31.5" x14ac:dyDescent="0.25">
      <c r="A65" s="148">
        <v>1</v>
      </c>
      <c r="B65" s="150" t="s">
        <v>110</v>
      </c>
      <c r="C65" s="150" t="s">
        <v>111</v>
      </c>
      <c r="D65" s="152" t="s">
        <v>115</v>
      </c>
      <c r="E65" s="83" t="s">
        <v>138</v>
      </c>
      <c r="F65" s="78" t="s">
        <v>113</v>
      </c>
      <c r="G65" s="78" t="s">
        <v>114</v>
      </c>
      <c r="H65" s="79">
        <v>0</v>
      </c>
      <c r="I65" s="79">
        <v>1</v>
      </c>
      <c r="J65" s="79">
        <v>0</v>
      </c>
      <c r="K65" s="80">
        <v>0</v>
      </c>
      <c r="L65" s="80">
        <v>5375.4</v>
      </c>
      <c r="M65" s="80">
        <v>0</v>
      </c>
    </row>
    <row r="66" spans="1:13" ht="42.75" customHeight="1" x14ac:dyDescent="0.25">
      <c r="A66" s="154"/>
      <c r="B66" s="156"/>
      <c r="C66" s="157"/>
      <c r="D66" s="154"/>
      <c r="E66" s="81" t="s">
        <v>117</v>
      </c>
      <c r="F66" s="62" t="s">
        <v>15</v>
      </c>
      <c r="G66" s="62" t="s">
        <v>15</v>
      </c>
      <c r="H66" s="62" t="s">
        <v>15</v>
      </c>
      <c r="I66" s="11" t="s">
        <v>35</v>
      </c>
      <c r="J66" s="62" t="s">
        <v>15</v>
      </c>
      <c r="K66" s="62" t="s">
        <v>15</v>
      </c>
      <c r="L66" s="62" t="s">
        <v>15</v>
      </c>
      <c r="M66" s="62" t="s">
        <v>15</v>
      </c>
    </row>
    <row r="67" spans="1:13" ht="18.75" x14ac:dyDescent="0.25">
      <c r="A67" s="154"/>
      <c r="B67" s="157"/>
      <c r="C67" s="157"/>
      <c r="D67" s="154"/>
      <c r="E67" s="81" t="s">
        <v>119</v>
      </c>
      <c r="F67" s="62" t="s">
        <v>15</v>
      </c>
      <c r="G67" s="62" t="s">
        <v>15</v>
      </c>
      <c r="H67" s="62" t="s">
        <v>15</v>
      </c>
      <c r="I67" s="11" t="s">
        <v>51</v>
      </c>
      <c r="J67" s="62" t="s">
        <v>15</v>
      </c>
      <c r="K67" s="62" t="s">
        <v>15</v>
      </c>
      <c r="L67" s="62" t="s">
        <v>15</v>
      </c>
      <c r="M67" s="62" t="s">
        <v>15</v>
      </c>
    </row>
    <row r="68" spans="1:13" ht="18.75" x14ac:dyDescent="0.25">
      <c r="A68" s="155"/>
      <c r="B68" s="158"/>
      <c r="C68" s="158"/>
      <c r="D68" s="155"/>
      <c r="E68" s="81" t="s">
        <v>120</v>
      </c>
      <c r="F68" s="62" t="s">
        <v>15</v>
      </c>
      <c r="G68" s="62" t="s">
        <v>15</v>
      </c>
      <c r="H68" s="62" t="s">
        <v>15</v>
      </c>
      <c r="I68" s="11" t="s">
        <v>42</v>
      </c>
      <c r="J68" s="62" t="s">
        <v>15</v>
      </c>
      <c r="K68" s="62" t="s">
        <v>15</v>
      </c>
      <c r="L68" s="62" t="s">
        <v>15</v>
      </c>
      <c r="M68" s="62" t="s">
        <v>15</v>
      </c>
    </row>
    <row r="69" spans="1:13" ht="47.25" x14ac:dyDescent="0.25">
      <c r="A69" s="148">
        <v>1</v>
      </c>
      <c r="B69" s="150" t="s">
        <v>110</v>
      </c>
      <c r="C69" s="150" t="s">
        <v>111</v>
      </c>
      <c r="D69" s="152" t="s">
        <v>115</v>
      </c>
      <c r="E69" s="87" t="s">
        <v>139</v>
      </c>
      <c r="F69" s="78" t="s">
        <v>113</v>
      </c>
      <c r="G69" s="78" t="s">
        <v>114</v>
      </c>
      <c r="H69" s="79">
        <v>0</v>
      </c>
      <c r="I69" s="79">
        <v>0</v>
      </c>
      <c r="J69" s="79">
        <v>1</v>
      </c>
      <c r="K69" s="80">
        <v>0</v>
      </c>
      <c r="L69" s="80">
        <v>0</v>
      </c>
      <c r="M69" s="80">
        <v>116071</v>
      </c>
    </row>
    <row r="70" spans="1:13" ht="31.5" x14ac:dyDescent="0.25">
      <c r="A70" s="149"/>
      <c r="B70" s="151"/>
      <c r="C70" s="151"/>
      <c r="D70" s="153"/>
      <c r="E70" s="88" t="s">
        <v>140</v>
      </c>
      <c r="F70" s="62" t="s">
        <v>15</v>
      </c>
      <c r="G70" s="62" t="s">
        <v>15</v>
      </c>
      <c r="H70" s="62" t="s">
        <v>15</v>
      </c>
      <c r="I70" s="89" t="s">
        <v>37</v>
      </c>
      <c r="J70" s="62" t="s">
        <v>15</v>
      </c>
      <c r="K70" s="82" t="s">
        <v>20</v>
      </c>
      <c r="L70" s="62" t="s">
        <v>15</v>
      </c>
      <c r="M70" s="82" t="s">
        <v>20</v>
      </c>
    </row>
  </sheetData>
  <autoFilter ref="A1:R62">
    <filterColumn colId="9" showButton="0"/>
    <filterColumn colId="10" showButton="0"/>
    <filterColumn colId="11" showButton="0"/>
  </autoFilter>
  <mergeCells count="77">
    <mergeCell ref="J1:M1"/>
    <mergeCell ref="A2:M2"/>
    <mergeCell ref="A3:M3"/>
    <mergeCell ref="A4:M4"/>
    <mergeCell ref="A6:A9"/>
    <mergeCell ref="B6:B9"/>
    <mergeCell ref="C6:C9"/>
    <mergeCell ref="D6:D9"/>
    <mergeCell ref="E6:E9"/>
    <mergeCell ref="F6:J6"/>
    <mergeCell ref="K6:M8"/>
    <mergeCell ref="N6:N8"/>
    <mergeCell ref="O6:R6"/>
    <mergeCell ref="T6:W6"/>
    <mergeCell ref="F7:F9"/>
    <mergeCell ref="G7:G9"/>
    <mergeCell ref="H7:J8"/>
    <mergeCell ref="A13:A16"/>
    <mergeCell ref="B13:B16"/>
    <mergeCell ref="C13:C16"/>
    <mergeCell ref="D13:D16"/>
    <mergeCell ref="A17:A20"/>
    <mergeCell ref="B17:B20"/>
    <mergeCell ref="C17:C20"/>
    <mergeCell ref="D17:D20"/>
    <mergeCell ref="A21:A24"/>
    <mergeCell ref="B21:B24"/>
    <mergeCell ref="C21:C24"/>
    <mergeCell ref="D21:D24"/>
    <mergeCell ref="A25:A28"/>
    <mergeCell ref="B25:B28"/>
    <mergeCell ref="C25:C28"/>
    <mergeCell ref="D25:D28"/>
    <mergeCell ref="A29:A32"/>
    <mergeCell ref="B29:B32"/>
    <mergeCell ref="C29:C32"/>
    <mergeCell ref="D29:D32"/>
    <mergeCell ref="A33:A36"/>
    <mergeCell ref="B33:B36"/>
    <mergeCell ref="C33:C36"/>
    <mergeCell ref="D33:D36"/>
    <mergeCell ref="A37:A40"/>
    <mergeCell ref="B37:B40"/>
    <mergeCell ref="C37:C40"/>
    <mergeCell ref="D37:D40"/>
    <mergeCell ref="A41:A44"/>
    <mergeCell ref="B41:B44"/>
    <mergeCell ref="C41:C44"/>
    <mergeCell ref="D41:D44"/>
    <mergeCell ref="A45:A48"/>
    <mergeCell ref="B45:B48"/>
    <mergeCell ref="C45:C48"/>
    <mergeCell ref="D45:D48"/>
    <mergeCell ref="A49:A52"/>
    <mergeCell ref="B49:B52"/>
    <mergeCell ref="C49:C52"/>
    <mergeCell ref="D49:D52"/>
    <mergeCell ref="A53:A56"/>
    <mergeCell ref="B53:B56"/>
    <mergeCell ref="C53:C56"/>
    <mergeCell ref="D53:D56"/>
    <mergeCell ref="A57:A60"/>
    <mergeCell ref="B57:B60"/>
    <mergeCell ref="C57:C60"/>
    <mergeCell ref="D57:D60"/>
    <mergeCell ref="A69:A70"/>
    <mergeCell ref="B69:B70"/>
    <mergeCell ref="C69:C70"/>
    <mergeCell ref="D69:D70"/>
    <mergeCell ref="A61:A64"/>
    <mergeCell ref="B61:B64"/>
    <mergeCell ref="C61:C64"/>
    <mergeCell ref="D61:D64"/>
    <mergeCell ref="A65:A68"/>
    <mergeCell ref="B65:B68"/>
    <mergeCell ref="C65:C68"/>
    <mergeCell ref="D65:D68"/>
  </mergeCells>
  <pageMargins left="0.25" right="0.25" top="0.75" bottom="0.75" header="0.3" footer="0.3"/>
  <pageSetup paperSize="9" scale="53" fitToHeight="0" orientation="landscape" r:id="rId1"/>
  <headerFooter differentFirst="1">
    <oddHeader>&amp;C&amp;"Arial Cyr,обычный"&amp;10&amp;P</oddHeader>
  </headerFooter>
  <rowBreaks count="2" manualBreakCount="2">
    <brk id="28" max="23" man="1"/>
    <brk id="56" max="2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199"/>
  <sheetViews>
    <sheetView zoomScale="85" zoomScaleNormal="85" workbookViewId="0">
      <pane ySplit="8" topLeftCell="A9" activePane="bottomLeft" state="frozen"/>
      <selection pane="bottomLeft" activeCell="P8" sqref="P8"/>
    </sheetView>
  </sheetViews>
  <sheetFormatPr defaultRowHeight="15.75" x14ac:dyDescent="0.25"/>
  <cols>
    <col min="1" max="1" width="9.5703125" style="1" customWidth="1"/>
    <col min="2" max="2" width="13" style="1" customWidth="1"/>
    <col min="3" max="3" width="11.28515625" style="1" customWidth="1"/>
    <col min="4" max="4" width="12.28515625" style="1" customWidth="1"/>
    <col min="5" max="5" width="59.28515625" style="2" customWidth="1"/>
    <col min="6" max="6" width="30.7109375" style="3" customWidth="1"/>
    <col min="7" max="7" width="20.7109375" style="1" customWidth="1"/>
    <col min="8" max="8" width="27.28515625" style="1" customWidth="1"/>
    <col min="9" max="9" width="20.7109375" style="1" customWidth="1"/>
    <col min="10" max="10" width="25.140625" style="1" customWidth="1"/>
    <col min="11" max="11" width="21.5703125" style="1" customWidth="1"/>
    <col min="12" max="13" width="15.7109375" style="1" customWidth="1"/>
    <col min="14" max="16384" width="9.140625" style="6"/>
  </cols>
  <sheetData>
    <row r="1" spans="1:13" ht="20.25" customHeight="1" x14ac:dyDescent="0.25">
      <c r="I1" s="4"/>
      <c r="J1" s="5"/>
      <c r="K1" s="181" t="s">
        <v>141</v>
      </c>
      <c r="L1" s="181"/>
      <c r="M1" s="181"/>
    </row>
    <row r="2" spans="1:13" ht="23.25" customHeight="1" x14ac:dyDescent="0.25">
      <c r="I2" s="5"/>
      <c r="J2" s="5"/>
      <c r="K2" s="181"/>
      <c r="L2" s="181"/>
      <c r="M2" s="181"/>
    </row>
    <row r="3" spans="1:13" ht="15" customHeight="1" x14ac:dyDescent="0.25">
      <c r="I3" s="5"/>
      <c r="J3" s="5"/>
      <c r="K3" s="181"/>
      <c r="L3" s="181"/>
      <c r="M3" s="181"/>
    </row>
    <row r="4" spans="1:13" ht="20.25" customHeight="1" x14ac:dyDescent="0.25">
      <c r="I4" s="5"/>
      <c r="J4" s="5"/>
      <c r="K4" s="181"/>
      <c r="L4" s="181"/>
      <c r="M4" s="181"/>
    </row>
    <row r="5" spans="1:13" x14ac:dyDescent="0.25">
      <c r="A5" s="131" t="s">
        <v>1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13" ht="46.5" customHeight="1" x14ac:dyDescent="0.25">
      <c r="A6" s="182" t="s">
        <v>142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</row>
    <row r="7" spans="1:13" ht="48" customHeight="1" x14ac:dyDescent="0.25">
      <c r="A7" s="134" t="s">
        <v>3</v>
      </c>
      <c r="B7" s="134" t="s">
        <v>4</v>
      </c>
      <c r="C7" s="136" t="s">
        <v>5</v>
      </c>
      <c r="D7" s="138" t="s">
        <v>6</v>
      </c>
      <c r="E7" s="140" t="s">
        <v>7</v>
      </c>
      <c r="F7" s="142" t="s">
        <v>8</v>
      </c>
      <c r="G7" s="143"/>
      <c r="H7" s="143"/>
      <c r="I7" s="143"/>
      <c r="J7" s="144"/>
      <c r="K7" s="145" t="s">
        <v>9</v>
      </c>
      <c r="L7" s="146"/>
      <c r="M7" s="147"/>
    </row>
    <row r="8" spans="1:13" ht="80.25" customHeight="1" x14ac:dyDescent="0.25">
      <c r="A8" s="135"/>
      <c r="B8" s="135"/>
      <c r="C8" s="137"/>
      <c r="D8" s="139"/>
      <c r="E8" s="141"/>
      <c r="F8" s="7" t="s">
        <v>10</v>
      </c>
      <c r="G8" s="7" t="s">
        <v>11</v>
      </c>
      <c r="H8" s="7" t="s">
        <v>12</v>
      </c>
      <c r="I8" s="7" t="s">
        <v>13</v>
      </c>
      <c r="J8" s="7" t="s">
        <v>14</v>
      </c>
      <c r="K8" s="7" t="s">
        <v>12</v>
      </c>
      <c r="L8" s="7" t="s">
        <v>13</v>
      </c>
      <c r="M8" s="7" t="s">
        <v>14</v>
      </c>
    </row>
    <row r="9" spans="1:13" x14ac:dyDescent="0.25">
      <c r="A9" s="8">
        <v>1</v>
      </c>
      <c r="B9" s="8">
        <v>2</v>
      </c>
      <c r="C9" s="8">
        <v>3</v>
      </c>
      <c r="D9" s="8">
        <v>4</v>
      </c>
      <c r="E9" s="9">
        <v>5</v>
      </c>
      <c r="F9" s="7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</row>
    <row r="10" spans="1:13" ht="39.950000000000003" customHeight="1" x14ac:dyDescent="0.25">
      <c r="A10" s="10" t="s">
        <v>15</v>
      </c>
      <c r="B10" s="10" t="s">
        <v>15</v>
      </c>
      <c r="C10" s="11" t="s">
        <v>15</v>
      </c>
      <c r="D10" s="11" t="s">
        <v>15</v>
      </c>
      <c r="E10" s="12" t="s">
        <v>16</v>
      </c>
      <c r="F10" s="13" t="s">
        <v>15</v>
      </c>
      <c r="G10" s="13" t="s">
        <v>15</v>
      </c>
      <c r="H10" s="14" t="s">
        <v>15</v>
      </c>
      <c r="I10" s="15" t="s">
        <v>15</v>
      </c>
      <c r="J10" s="15" t="s">
        <v>15</v>
      </c>
      <c r="K10" s="16">
        <f>K11</f>
        <v>92266.75</v>
      </c>
      <c r="L10" s="17">
        <f>L11</f>
        <v>0</v>
      </c>
      <c r="M10" s="16">
        <f>M11</f>
        <v>0</v>
      </c>
    </row>
    <row r="11" spans="1:13" ht="39.950000000000003" customHeight="1" x14ac:dyDescent="0.25">
      <c r="A11" s="119" t="s">
        <v>17</v>
      </c>
      <c r="B11" s="119" t="s">
        <v>143</v>
      </c>
      <c r="C11" s="119" t="s">
        <v>19</v>
      </c>
      <c r="D11" s="119" t="s">
        <v>20</v>
      </c>
      <c r="E11" s="121" t="s">
        <v>21</v>
      </c>
      <c r="F11" s="18" t="s">
        <v>22</v>
      </c>
      <c r="G11" s="19" t="s">
        <v>23</v>
      </c>
      <c r="H11" s="90">
        <f t="shared" ref="H11:M11" si="0">H13+H18</f>
        <v>1158.7</v>
      </c>
      <c r="I11" s="90">
        <f t="shared" si="0"/>
        <v>0</v>
      </c>
      <c r="J11" s="90">
        <f t="shared" si="0"/>
        <v>0</v>
      </c>
      <c r="K11" s="123">
        <f>K13+K18</f>
        <v>92266.75</v>
      </c>
      <c r="L11" s="123">
        <f t="shared" si="0"/>
        <v>0</v>
      </c>
      <c r="M11" s="123">
        <f t="shared" si="0"/>
        <v>0</v>
      </c>
    </row>
    <row r="12" spans="1:13" s="22" customFormat="1" ht="39.950000000000003" customHeight="1" x14ac:dyDescent="0.25">
      <c r="A12" s="127"/>
      <c r="B12" s="127"/>
      <c r="C12" s="127"/>
      <c r="D12" s="127"/>
      <c r="E12" s="128"/>
      <c r="F12" s="18" t="s">
        <v>24</v>
      </c>
      <c r="G12" s="19" t="s">
        <v>25</v>
      </c>
      <c r="H12" s="21">
        <f>H14+H19</f>
        <v>74</v>
      </c>
      <c r="I12" s="91">
        <f>I14+I19</f>
        <v>0</v>
      </c>
      <c r="J12" s="21">
        <f>J14+J19</f>
        <v>0</v>
      </c>
      <c r="K12" s="127"/>
      <c r="L12" s="127"/>
      <c r="M12" s="127"/>
    </row>
    <row r="13" spans="1:13" s="22" customFormat="1" ht="39.950000000000003" customHeight="1" x14ac:dyDescent="0.25">
      <c r="A13" s="98" t="s">
        <v>17</v>
      </c>
      <c r="B13" s="98" t="s">
        <v>143</v>
      </c>
      <c r="C13" s="98" t="s">
        <v>19</v>
      </c>
      <c r="D13" s="108" t="s">
        <v>26</v>
      </c>
      <c r="E13" s="105" t="s">
        <v>43</v>
      </c>
      <c r="F13" s="23" t="s">
        <v>22</v>
      </c>
      <c r="G13" s="24" t="s">
        <v>23</v>
      </c>
      <c r="H13" s="25">
        <v>1072.3</v>
      </c>
      <c r="I13" s="25">
        <v>0</v>
      </c>
      <c r="J13" s="25">
        <v>0</v>
      </c>
      <c r="K13" s="103">
        <v>85386.75</v>
      </c>
      <c r="L13" s="103">
        <v>0</v>
      </c>
      <c r="M13" s="103">
        <v>0</v>
      </c>
    </row>
    <row r="14" spans="1:13" s="27" customFormat="1" ht="30" customHeight="1" x14ac:dyDescent="0.25">
      <c r="A14" s="99"/>
      <c r="B14" s="99"/>
      <c r="C14" s="99"/>
      <c r="D14" s="109"/>
      <c r="E14" s="125"/>
      <c r="F14" s="23" t="s">
        <v>24</v>
      </c>
      <c r="G14" s="24" t="s">
        <v>25</v>
      </c>
      <c r="H14" s="26">
        <v>70</v>
      </c>
      <c r="I14" s="26">
        <v>0</v>
      </c>
      <c r="J14" s="26">
        <v>0</v>
      </c>
      <c r="K14" s="126"/>
      <c r="L14" s="104"/>
      <c r="M14" s="104"/>
    </row>
    <row r="15" spans="1:13" s="27" customFormat="1" ht="38.25" customHeight="1" x14ac:dyDescent="0.25">
      <c r="A15" s="99"/>
      <c r="B15" s="99"/>
      <c r="C15" s="99"/>
      <c r="D15" s="109"/>
      <c r="E15" s="28" t="s">
        <v>144</v>
      </c>
      <c r="F15" s="29" t="s">
        <v>15</v>
      </c>
      <c r="G15" s="29" t="s">
        <v>15</v>
      </c>
      <c r="H15" s="29" t="s">
        <v>42</v>
      </c>
      <c r="I15" s="30" t="s">
        <v>15</v>
      </c>
      <c r="J15" s="30" t="s">
        <v>15</v>
      </c>
      <c r="K15" s="11" t="s">
        <v>15</v>
      </c>
      <c r="L15" s="11" t="s">
        <v>15</v>
      </c>
      <c r="M15" s="11" t="s">
        <v>15</v>
      </c>
    </row>
    <row r="16" spans="1:13" ht="30" customHeight="1" x14ac:dyDescent="0.25">
      <c r="A16" s="99"/>
      <c r="B16" s="99"/>
      <c r="C16" s="99"/>
      <c r="D16" s="109"/>
      <c r="E16" s="28" t="s">
        <v>145</v>
      </c>
      <c r="F16" s="29" t="s">
        <v>15</v>
      </c>
      <c r="G16" s="29" t="s">
        <v>15</v>
      </c>
      <c r="H16" s="29" t="s">
        <v>42</v>
      </c>
      <c r="I16" s="30" t="s">
        <v>15</v>
      </c>
      <c r="J16" s="30" t="s">
        <v>15</v>
      </c>
      <c r="K16" s="11" t="s">
        <v>15</v>
      </c>
      <c r="L16" s="11" t="s">
        <v>15</v>
      </c>
      <c r="M16" s="11" t="s">
        <v>15</v>
      </c>
    </row>
    <row r="17" spans="1:14" ht="30" customHeight="1" x14ac:dyDescent="0.25">
      <c r="A17" s="100"/>
      <c r="B17" s="100"/>
      <c r="C17" s="100"/>
      <c r="D17" s="110"/>
      <c r="E17" s="9" t="s">
        <v>47</v>
      </c>
      <c r="F17" s="29" t="s">
        <v>15</v>
      </c>
      <c r="G17" s="29" t="s">
        <v>15</v>
      </c>
      <c r="H17" s="29" t="s">
        <v>42</v>
      </c>
      <c r="I17" s="30" t="s">
        <v>15</v>
      </c>
      <c r="J17" s="30" t="s">
        <v>15</v>
      </c>
      <c r="K17" s="11" t="s">
        <v>15</v>
      </c>
      <c r="L17" s="11" t="s">
        <v>15</v>
      </c>
      <c r="M17" s="11" t="s">
        <v>15</v>
      </c>
    </row>
    <row r="18" spans="1:14" s="32" customFormat="1" ht="30" customHeight="1" x14ac:dyDescent="0.25">
      <c r="A18" s="98" t="s">
        <v>17</v>
      </c>
      <c r="B18" s="98" t="s">
        <v>143</v>
      </c>
      <c r="C18" s="98" t="s">
        <v>19</v>
      </c>
      <c r="D18" s="108" t="s">
        <v>26</v>
      </c>
      <c r="E18" s="105" t="s">
        <v>48</v>
      </c>
      <c r="F18" s="23" t="s">
        <v>22</v>
      </c>
      <c r="G18" s="24" t="s">
        <v>23</v>
      </c>
      <c r="H18" s="25">
        <v>86.4</v>
      </c>
      <c r="I18" s="25">
        <v>0</v>
      </c>
      <c r="J18" s="25">
        <v>0</v>
      </c>
      <c r="K18" s="103">
        <v>6880</v>
      </c>
      <c r="L18" s="103">
        <v>0</v>
      </c>
      <c r="M18" s="103">
        <v>0</v>
      </c>
      <c r="N18" s="31"/>
    </row>
    <row r="19" spans="1:14" s="32" customFormat="1" ht="30" customHeight="1" x14ac:dyDescent="0.25">
      <c r="A19" s="99"/>
      <c r="B19" s="99"/>
      <c r="C19" s="99"/>
      <c r="D19" s="109"/>
      <c r="E19" s="125"/>
      <c r="F19" s="23" t="s">
        <v>24</v>
      </c>
      <c r="G19" s="24" t="s">
        <v>25</v>
      </c>
      <c r="H19" s="26">
        <v>4</v>
      </c>
      <c r="I19" s="26">
        <v>0</v>
      </c>
      <c r="J19" s="26">
        <v>0</v>
      </c>
      <c r="K19" s="126"/>
      <c r="L19" s="104"/>
      <c r="M19" s="104"/>
      <c r="N19" s="31"/>
    </row>
    <row r="20" spans="1:14" s="32" customFormat="1" ht="30" customHeight="1" x14ac:dyDescent="0.25">
      <c r="A20" s="99"/>
      <c r="B20" s="99"/>
      <c r="C20" s="99"/>
      <c r="D20" s="109"/>
      <c r="E20" s="28" t="s">
        <v>45</v>
      </c>
      <c r="F20" s="29" t="s">
        <v>15</v>
      </c>
      <c r="G20" s="29" t="s">
        <v>15</v>
      </c>
      <c r="H20" s="29" t="s">
        <v>42</v>
      </c>
      <c r="I20" s="29" t="s">
        <v>15</v>
      </c>
      <c r="J20" s="30" t="s">
        <v>15</v>
      </c>
      <c r="K20" s="11" t="s">
        <v>15</v>
      </c>
      <c r="L20" s="11" t="s">
        <v>15</v>
      </c>
      <c r="M20" s="11" t="s">
        <v>15</v>
      </c>
      <c r="N20" s="31"/>
    </row>
    <row r="21" spans="1:14" s="32" customFormat="1" ht="30" customHeight="1" x14ac:dyDescent="0.25">
      <c r="A21" s="99"/>
      <c r="B21" s="99"/>
      <c r="C21" s="99"/>
      <c r="D21" s="109"/>
      <c r="E21" s="28" t="s">
        <v>46</v>
      </c>
      <c r="F21" s="29" t="s">
        <v>15</v>
      </c>
      <c r="G21" s="29" t="s">
        <v>15</v>
      </c>
      <c r="H21" s="29" t="s">
        <v>42</v>
      </c>
      <c r="I21" s="29" t="s">
        <v>15</v>
      </c>
      <c r="J21" s="30" t="s">
        <v>15</v>
      </c>
      <c r="K21" s="11" t="s">
        <v>15</v>
      </c>
      <c r="L21" s="11" t="s">
        <v>15</v>
      </c>
      <c r="M21" s="11" t="s">
        <v>15</v>
      </c>
      <c r="N21" s="31"/>
    </row>
    <row r="22" spans="1:14" s="32" customFormat="1" ht="30" customHeight="1" x14ac:dyDescent="0.25">
      <c r="A22" s="100"/>
      <c r="B22" s="100"/>
      <c r="C22" s="100"/>
      <c r="D22" s="110"/>
      <c r="E22" s="9" t="s">
        <v>47</v>
      </c>
      <c r="F22" s="29" t="s">
        <v>15</v>
      </c>
      <c r="G22" s="29" t="s">
        <v>15</v>
      </c>
      <c r="H22" s="29" t="s">
        <v>42</v>
      </c>
      <c r="I22" s="29" t="s">
        <v>15</v>
      </c>
      <c r="J22" s="10" t="s">
        <v>15</v>
      </c>
      <c r="K22" s="11" t="s">
        <v>15</v>
      </c>
      <c r="L22" s="11" t="s">
        <v>15</v>
      </c>
      <c r="M22" s="11" t="s">
        <v>15</v>
      </c>
      <c r="N22" s="31"/>
    </row>
    <row r="23" spans="1:14" s="32" customFormat="1" ht="30" customHeight="1" x14ac:dyDescent="0.25">
      <c r="A23" s="43"/>
      <c r="B23" s="43"/>
      <c r="C23" s="43"/>
      <c r="D23" s="44"/>
      <c r="E23" s="45"/>
      <c r="F23" s="44"/>
      <c r="G23" s="44"/>
      <c r="H23" s="44"/>
      <c r="I23" s="44"/>
      <c r="J23" s="43"/>
      <c r="K23" s="46"/>
      <c r="L23" s="46"/>
      <c r="M23" s="46"/>
      <c r="N23" s="31"/>
    </row>
    <row r="24" spans="1:14" s="32" customFormat="1" ht="30" customHeight="1" x14ac:dyDescent="0.25">
      <c r="A24" s="1"/>
      <c r="B24" s="1"/>
      <c r="C24" s="1"/>
      <c r="D24" s="1"/>
      <c r="E24" s="2"/>
      <c r="F24" s="3"/>
      <c r="G24" s="1"/>
      <c r="H24" s="1"/>
      <c r="I24" s="1"/>
      <c r="J24" s="1"/>
      <c r="K24" s="1"/>
      <c r="L24" s="1"/>
      <c r="M24" s="1"/>
      <c r="N24" s="31"/>
    </row>
    <row r="25" spans="1:14" s="32" customFormat="1" ht="30" customHeight="1" x14ac:dyDescent="0.25">
      <c r="A25" s="1"/>
      <c r="B25" s="1"/>
      <c r="C25" s="1"/>
      <c r="D25" s="1"/>
      <c r="E25" s="2"/>
      <c r="F25" s="3"/>
      <c r="G25" s="1"/>
      <c r="H25" s="1"/>
      <c r="I25" s="1"/>
      <c r="J25" s="1"/>
      <c r="K25" s="1"/>
      <c r="L25" s="1"/>
      <c r="M25" s="1"/>
      <c r="N25" s="31"/>
    </row>
    <row r="26" spans="1:14" s="27" customFormat="1" ht="30" customHeight="1" x14ac:dyDescent="0.25">
      <c r="A26" s="1"/>
      <c r="B26" s="1"/>
      <c r="C26" s="1"/>
      <c r="D26" s="1"/>
      <c r="E26" s="2"/>
      <c r="F26" s="3"/>
      <c r="G26" s="1"/>
      <c r="H26" s="1"/>
      <c r="I26" s="1"/>
      <c r="J26" s="1"/>
      <c r="K26" s="1"/>
      <c r="L26" s="1"/>
      <c r="M26" s="1"/>
    </row>
    <row r="27" spans="1:14" s="27" customFormat="1" ht="30" customHeight="1" x14ac:dyDescent="0.25">
      <c r="A27" s="1"/>
      <c r="B27" s="1"/>
      <c r="C27" s="1"/>
      <c r="D27" s="1"/>
      <c r="E27" s="2"/>
      <c r="F27" s="3"/>
      <c r="G27" s="1"/>
      <c r="H27" s="1"/>
      <c r="I27" s="1"/>
      <c r="J27" s="1"/>
      <c r="K27" s="1"/>
      <c r="L27" s="1"/>
      <c r="M27" s="1"/>
    </row>
    <row r="28" spans="1:14" s="27" customFormat="1" ht="30" customHeight="1" x14ac:dyDescent="0.25">
      <c r="A28" s="1"/>
      <c r="B28" s="1"/>
      <c r="C28" s="1"/>
      <c r="D28" s="1"/>
      <c r="E28" s="2"/>
      <c r="F28" s="3"/>
      <c r="G28" s="1"/>
      <c r="H28" s="1"/>
      <c r="I28" s="1"/>
      <c r="J28" s="1"/>
      <c r="K28" s="1"/>
      <c r="L28" s="1"/>
      <c r="M28" s="1"/>
    </row>
    <row r="29" spans="1:14" s="27" customFormat="1" ht="30" customHeight="1" x14ac:dyDescent="0.25">
      <c r="A29" s="1"/>
      <c r="B29" s="1"/>
      <c r="C29" s="1"/>
      <c r="D29" s="1"/>
      <c r="E29" s="2"/>
      <c r="F29" s="3"/>
      <c r="G29" s="1"/>
      <c r="H29" s="1"/>
      <c r="I29" s="1"/>
      <c r="J29" s="1"/>
      <c r="K29" s="1"/>
      <c r="L29" s="1"/>
      <c r="M29" s="1"/>
    </row>
    <row r="30" spans="1:14" s="27" customFormat="1" ht="30" customHeight="1" x14ac:dyDescent="0.25">
      <c r="A30" s="1"/>
      <c r="B30" s="1"/>
      <c r="C30" s="1"/>
      <c r="D30" s="1"/>
      <c r="E30" s="2"/>
      <c r="F30" s="3"/>
      <c r="G30" s="1"/>
      <c r="H30" s="1"/>
      <c r="I30" s="1"/>
      <c r="J30" s="1"/>
      <c r="K30" s="1"/>
      <c r="L30" s="1"/>
      <c r="M30" s="1"/>
    </row>
    <row r="31" spans="1:14" s="27" customFormat="1" ht="30" customHeight="1" x14ac:dyDescent="0.25">
      <c r="A31" s="1"/>
      <c r="B31" s="1"/>
      <c r="C31" s="1"/>
      <c r="D31" s="1"/>
      <c r="E31" s="2"/>
      <c r="F31" s="3"/>
      <c r="G31" s="1"/>
      <c r="H31" s="1"/>
      <c r="I31" s="1"/>
      <c r="J31" s="1"/>
      <c r="K31" s="1"/>
      <c r="L31" s="1"/>
      <c r="M31" s="1"/>
    </row>
    <row r="32" spans="1:14" s="27" customFormat="1" ht="30" customHeight="1" x14ac:dyDescent="0.25">
      <c r="A32" s="1"/>
      <c r="B32" s="1"/>
      <c r="C32" s="1"/>
      <c r="D32" s="1"/>
      <c r="E32" s="2"/>
      <c r="F32" s="3"/>
      <c r="G32" s="1"/>
      <c r="H32" s="1"/>
      <c r="I32" s="1"/>
      <c r="J32" s="1"/>
      <c r="K32" s="1"/>
      <c r="L32" s="1"/>
      <c r="M32" s="1"/>
    </row>
    <row r="33" spans="1:13" s="27" customFormat="1" ht="30" customHeight="1" x14ac:dyDescent="0.25">
      <c r="A33" s="1"/>
      <c r="B33" s="1"/>
      <c r="C33" s="1"/>
      <c r="D33" s="1"/>
      <c r="E33" s="2"/>
      <c r="F33" s="3"/>
      <c r="G33" s="1"/>
      <c r="H33" s="1"/>
      <c r="I33" s="1"/>
      <c r="J33" s="1"/>
      <c r="K33" s="1"/>
      <c r="L33" s="1"/>
      <c r="M33" s="1"/>
    </row>
    <row r="34" spans="1:13" s="27" customFormat="1" ht="30" customHeight="1" x14ac:dyDescent="0.25">
      <c r="A34" s="1"/>
      <c r="B34" s="1"/>
      <c r="C34" s="1"/>
      <c r="D34" s="1"/>
      <c r="E34" s="2"/>
      <c r="F34" s="3"/>
      <c r="G34" s="1"/>
      <c r="H34" s="1"/>
      <c r="I34" s="1"/>
      <c r="J34" s="1"/>
      <c r="K34" s="1"/>
      <c r="L34" s="1"/>
      <c r="M34" s="1"/>
    </row>
    <row r="35" spans="1:13" s="27" customFormat="1" ht="30" customHeight="1" x14ac:dyDescent="0.25">
      <c r="A35" s="1"/>
      <c r="B35" s="1"/>
      <c r="C35" s="1"/>
      <c r="D35" s="1"/>
      <c r="E35" s="2"/>
      <c r="F35" s="3"/>
      <c r="G35" s="1"/>
      <c r="H35" s="1"/>
      <c r="I35" s="1"/>
      <c r="J35" s="1"/>
      <c r="K35" s="1"/>
      <c r="L35" s="1"/>
      <c r="M35" s="1"/>
    </row>
    <row r="36" spans="1:13" s="27" customFormat="1" ht="30" customHeight="1" x14ac:dyDescent="0.25">
      <c r="A36" s="1"/>
      <c r="B36" s="1"/>
      <c r="C36" s="1"/>
      <c r="D36" s="1"/>
      <c r="E36" s="2"/>
      <c r="F36" s="3"/>
      <c r="G36" s="1"/>
      <c r="H36" s="1"/>
      <c r="I36" s="1"/>
      <c r="J36" s="1"/>
      <c r="K36" s="1"/>
      <c r="L36" s="1"/>
      <c r="M36" s="1"/>
    </row>
    <row r="37" spans="1:13" s="27" customFormat="1" ht="30" customHeight="1" x14ac:dyDescent="0.25">
      <c r="A37" s="1"/>
      <c r="B37" s="1"/>
      <c r="C37" s="1"/>
      <c r="D37" s="1"/>
      <c r="E37" s="2"/>
      <c r="F37" s="3"/>
      <c r="G37" s="1"/>
      <c r="H37" s="1"/>
      <c r="I37" s="1"/>
      <c r="J37" s="1"/>
      <c r="K37" s="1"/>
      <c r="L37" s="1"/>
      <c r="M37" s="1"/>
    </row>
    <row r="38" spans="1:13" ht="30" customHeight="1" x14ac:dyDescent="0.25"/>
    <row r="39" spans="1:13" ht="30" customHeight="1" x14ac:dyDescent="0.25"/>
    <row r="40" spans="1:13" ht="30" customHeight="1" x14ac:dyDescent="0.25"/>
    <row r="41" spans="1:13" ht="30" customHeight="1" x14ac:dyDescent="0.25"/>
    <row r="42" spans="1:13" ht="30" customHeight="1" x14ac:dyDescent="0.25"/>
    <row r="43" spans="1:13" ht="30" customHeight="1" x14ac:dyDescent="0.25"/>
    <row r="44" spans="1:13" ht="30" customHeight="1" x14ac:dyDescent="0.25"/>
    <row r="45" spans="1:13" ht="30" customHeight="1" x14ac:dyDescent="0.25"/>
    <row r="46" spans="1:13" ht="30" customHeight="1" x14ac:dyDescent="0.25"/>
    <row r="47" spans="1:13" ht="30" customHeight="1" x14ac:dyDescent="0.25"/>
    <row r="48" spans="1:13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spans="1:13" ht="30" customHeight="1" x14ac:dyDescent="0.25"/>
    <row r="98" spans="1:13" ht="30" customHeight="1" x14ac:dyDescent="0.25"/>
    <row r="99" spans="1:13" s="27" customFormat="1" ht="30" customHeight="1" x14ac:dyDescent="0.25">
      <c r="A99" s="1"/>
      <c r="B99" s="1"/>
      <c r="C99" s="1"/>
      <c r="D99" s="1"/>
      <c r="E99" s="2"/>
      <c r="F99" s="3"/>
      <c r="G99" s="1"/>
      <c r="H99" s="1"/>
      <c r="I99" s="1"/>
      <c r="J99" s="1"/>
      <c r="K99" s="1"/>
      <c r="L99" s="1"/>
      <c r="M99" s="1"/>
    </row>
    <row r="100" spans="1:13" s="27" customFormat="1" ht="30" customHeight="1" x14ac:dyDescent="0.25">
      <c r="A100" s="1"/>
      <c r="B100" s="1"/>
      <c r="C100" s="1"/>
      <c r="D100" s="1"/>
      <c r="E100" s="2"/>
      <c r="F100" s="3"/>
      <c r="G100" s="1"/>
      <c r="H100" s="1"/>
      <c r="I100" s="1"/>
      <c r="J100" s="1"/>
      <c r="K100" s="1"/>
      <c r="L100" s="1"/>
      <c r="M100" s="1"/>
    </row>
    <row r="101" spans="1:13" s="27" customFormat="1" ht="30" customHeight="1" x14ac:dyDescent="0.25">
      <c r="A101" s="1"/>
      <c r="B101" s="1"/>
      <c r="C101" s="1"/>
      <c r="D101" s="1"/>
      <c r="E101" s="2"/>
      <c r="F101" s="3"/>
      <c r="G101" s="1"/>
      <c r="H101" s="1"/>
      <c r="I101" s="1"/>
      <c r="J101" s="1"/>
      <c r="K101" s="1"/>
      <c r="L101" s="1"/>
      <c r="M101" s="1"/>
    </row>
    <row r="102" spans="1:13" s="27" customFormat="1" ht="30" customHeight="1" x14ac:dyDescent="0.25">
      <c r="A102" s="1"/>
      <c r="B102" s="1"/>
      <c r="C102" s="1"/>
      <c r="D102" s="1"/>
      <c r="E102" s="2"/>
      <c r="F102" s="3"/>
      <c r="G102" s="1"/>
      <c r="H102" s="1"/>
      <c r="I102" s="1"/>
      <c r="J102" s="1"/>
      <c r="K102" s="1"/>
      <c r="L102" s="1"/>
      <c r="M102" s="1"/>
    </row>
    <row r="103" spans="1:13" s="27" customFormat="1" ht="30" customHeight="1" x14ac:dyDescent="0.25">
      <c r="A103" s="1"/>
      <c r="B103" s="1"/>
      <c r="C103" s="1"/>
      <c r="D103" s="1"/>
      <c r="E103" s="2"/>
      <c r="F103" s="3"/>
      <c r="G103" s="1"/>
      <c r="H103" s="1"/>
      <c r="I103" s="1"/>
      <c r="J103" s="1"/>
      <c r="K103" s="1"/>
      <c r="L103" s="1"/>
      <c r="M103" s="1"/>
    </row>
    <row r="104" spans="1:13" s="27" customFormat="1" ht="30" customHeight="1" x14ac:dyDescent="0.25">
      <c r="A104" s="1"/>
      <c r="B104" s="1"/>
      <c r="C104" s="1"/>
      <c r="D104" s="1"/>
      <c r="E104" s="2"/>
      <c r="F104" s="3"/>
      <c r="G104" s="1"/>
      <c r="H104" s="1"/>
      <c r="I104" s="1"/>
      <c r="J104" s="1"/>
      <c r="K104" s="1"/>
      <c r="L104" s="1"/>
      <c r="M104" s="1"/>
    </row>
    <row r="105" spans="1:13" s="27" customFormat="1" ht="30" customHeight="1" x14ac:dyDescent="0.25">
      <c r="A105" s="1"/>
      <c r="B105" s="1"/>
      <c r="C105" s="1"/>
      <c r="D105" s="1"/>
      <c r="E105" s="2"/>
      <c r="F105" s="3"/>
      <c r="G105" s="1"/>
      <c r="H105" s="1"/>
      <c r="I105" s="1"/>
      <c r="J105" s="1"/>
      <c r="K105" s="1"/>
      <c r="L105" s="1"/>
      <c r="M105" s="1"/>
    </row>
    <row r="106" spans="1:13" s="27" customFormat="1" ht="30" customHeight="1" x14ac:dyDescent="0.25">
      <c r="A106" s="1"/>
      <c r="B106" s="1"/>
      <c r="C106" s="1"/>
      <c r="D106" s="1"/>
      <c r="E106" s="2"/>
      <c r="F106" s="3"/>
      <c r="G106" s="1"/>
      <c r="H106" s="1"/>
      <c r="I106" s="1"/>
      <c r="J106" s="1"/>
      <c r="K106" s="1"/>
      <c r="L106" s="1"/>
      <c r="M106" s="1"/>
    </row>
    <row r="107" spans="1:13" s="27" customFormat="1" ht="30" customHeight="1" x14ac:dyDescent="0.25">
      <c r="A107" s="1"/>
      <c r="B107" s="1"/>
      <c r="C107" s="1"/>
      <c r="D107" s="1"/>
      <c r="E107" s="2"/>
      <c r="F107" s="3"/>
      <c r="G107" s="1"/>
      <c r="H107" s="1"/>
      <c r="I107" s="1"/>
      <c r="J107" s="1"/>
      <c r="K107" s="1"/>
      <c r="L107" s="1"/>
      <c r="M107" s="1"/>
    </row>
    <row r="108" spans="1:13" s="27" customFormat="1" ht="30" customHeight="1" x14ac:dyDescent="0.25">
      <c r="A108" s="1"/>
      <c r="B108" s="1"/>
      <c r="C108" s="1"/>
      <c r="D108" s="1"/>
      <c r="E108" s="2"/>
      <c r="F108" s="3"/>
      <c r="G108" s="1"/>
      <c r="H108" s="1"/>
      <c r="I108" s="1"/>
      <c r="J108" s="1"/>
      <c r="K108" s="1"/>
      <c r="L108" s="1"/>
      <c r="M108" s="1"/>
    </row>
    <row r="109" spans="1:13" s="27" customFormat="1" ht="69" customHeight="1" x14ac:dyDescent="0.25">
      <c r="A109" s="1"/>
      <c r="B109" s="1"/>
      <c r="C109" s="1"/>
      <c r="D109" s="1"/>
      <c r="E109" s="2"/>
      <c r="F109" s="3"/>
      <c r="G109" s="1"/>
      <c r="H109" s="1"/>
      <c r="I109" s="1"/>
      <c r="J109" s="1"/>
      <c r="K109" s="1"/>
      <c r="L109" s="1"/>
      <c r="M109" s="1"/>
    </row>
    <row r="110" spans="1:13" s="27" customFormat="1" ht="30" customHeight="1" x14ac:dyDescent="0.25">
      <c r="A110" s="1"/>
      <c r="B110" s="1"/>
      <c r="C110" s="1"/>
      <c r="D110" s="1"/>
      <c r="E110" s="2"/>
      <c r="F110" s="3"/>
      <c r="G110" s="1"/>
      <c r="H110" s="1"/>
      <c r="I110" s="1"/>
      <c r="J110" s="1"/>
      <c r="K110" s="1"/>
      <c r="L110" s="1"/>
      <c r="M110" s="1"/>
    </row>
    <row r="111" spans="1:13" s="27" customFormat="1" ht="30" customHeight="1" x14ac:dyDescent="0.25">
      <c r="A111" s="1"/>
      <c r="B111" s="1"/>
      <c r="C111" s="1"/>
      <c r="D111" s="1"/>
      <c r="E111" s="2"/>
      <c r="F111" s="3"/>
      <c r="G111" s="1"/>
      <c r="H111" s="1"/>
      <c r="I111" s="1"/>
      <c r="J111" s="1"/>
      <c r="K111" s="1"/>
      <c r="L111" s="1"/>
      <c r="M111" s="1"/>
    </row>
    <row r="112" spans="1:13" s="27" customFormat="1" ht="30" customHeight="1" x14ac:dyDescent="0.25">
      <c r="A112" s="1"/>
      <c r="B112" s="1"/>
      <c r="C112" s="1"/>
      <c r="D112" s="1"/>
      <c r="E112" s="2"/>
      <c r="F112" s="3"/>
      <c r="G112" s="1"/>
      <c r="H112" s="1"/>
      <c r="I112" s="1"/>
      <c r="J112" s="1"/>
      <c r="K112" s="1"/>
      <c r="L112" s="1"/>
      <c r="M112" s="1"/>
    </row>
    <row r="113" spans="1:13" s="27" customFormat="1" ht="69" customHeight="1" x14ac:dyDescent="0.25">
      <c r="A113" s="1"/>
      <c r="B113" s="1"/>
      <c r="C113" s="1"/>
      <c r="D113" s="1"/>
      <c r="E113" s="2"/>
      <c r="F113" s="3"/>
      <c r="G113" s="1"/>
      <c r="H113" s="1"/>
      <c r="I113" s="1"/>
      <c r="J113" s="1"/>
      <c r="K113" s="1"/>
      <c r="L113" s="1"/>
      <c r="M113" s="1"/>
    </row>
    <row r="114" spans="1:13" s="27" customFormat="1" ht="30" customHeight="1" x14ac:dyDescent="0.25">
      <c r="A114" s="1"/>
      <c r="B114" s="1"/>
      <c r="C114" s="1"/>
      <c r="D114" s="1"/>
      <c r="E114" s="2"/>
      <c r="F114" s="3"/>
      <c r="G114" s="1"/>
      <c r="H114" s="1"/>
      <c r="I114" s="1"/>
      <c r="J114" s="1"/>
      <c r="K114" s="1"/>
      <c r="L114" s="1"/>
      <c r="M114" s="1"/>
    </row>
    <row r="115" spans="1:13" ht="30" customHeight="1" x14ac:dyDescent="0.25"/>
    <row r="116" spans="1:13" ht="30" customHeight="1" x14ac:dyDescent="0.25"/>
    <row r="117" spans="1:13" ht="30" customHeight="1" x14ac:dyDescent="0.25"/>
    <row r="118" spans="1:13" ht="30" customHeight="1" x14ac:dyDescent="0.25"/>
    <row r="119" spans="1:13" ht="30" customHeight="1" x14ac:dyDescent="0.25"/>
    <row r="120" spans="1:13" ht="30" customHeight="1" x14ac:dyDescent="0.25"/>
    <row r="121" spans="1:13" ht="30" customHeight="1" x14ac:dyDescent="0.25"/>
    <row r="122" spans="1:13" ht="30" customHeight="1" x14ac:dyDescent="0.25"/>
    <row r="123" spans="1:13" s="40" customFormat="1" ht="30" customHeight="1" x14ac:dyDescent="0.25">
      <c r="A123" s="1"/>
      <c r="B123" s="1"/>
      <c r="C123" s="1"/>
      <c r="D123" s="1"/>
      <c r="E123" s="2"/>
      <c r="F123" s="3"/>
      <c r="G123" s="1"/>
      <c r="H123" s="1"/>
      <c r="I123" s="1"/>
      <c r="J123" s="1"/>
      <c r="K123" s="1"/>
      <c r="L123" s="1"/>
      <c r="M123" s="1"/>
    </row>
    <row r="124" spans="1:13" ht="30" customHeight="1" x14ac:dyDescent="0.25"/>
    <row r="125" spans="1:13" ht="30" customHeight="1" x14ac:dyDescent="0.25"/>
    <row r="126" spans="1:13" s="40" customFormat="1" ht="30" customHeight="1" x14ac:dyDescent="0.25">
      <c r="A126" s="1"/>
      <c r="B126" s="1"/>
      <c r="C126" s="1"/>
      <c r="D126" s="1"/>
      <c r="E126" s="2"/>
      <c r="F126" s="3"/>
      <c r="G126" s="1"/>
      <c r="H126" s="1"/>
      <c r="I126" s="1"/>
      <c r="J126" s="1"/>
      <c r="K126" s="1"/>
      <c r="L126" s="1"/>
      <c r="M126" s="1"/>
    </row>
    <row r="127" spans="1:13" ht="30" customHeight="1" x14ac:dyDescent="0.25"/>
    <row r="128" spans="1:13" ht="30" customHeight="1" x14ac:dyDescent="0.25"/>
    <row r="129" spans="1:13" s="40" customFormat="1" ht="30" customHeight="1" x14ac:dyDescent="0.25">
      <c r="A129" s="1"/>
      <c r="B129" s="1"/>
      <c r="C129" s="1"/>
      <c r="D129" s="1"/>
      <c r="E129" s="2"/>
      <c r="F129" s="3"/>
      <c r="G129" s="1"/>
      <c r="H129" s="1"/>
      <c r="I129" s="1"/>
      <c r="J129" s="1"/>
      <c r="K129" s="1"/>
      <c r="L129" s="1"/>
      <c r="M129" s="1"/>
    </row>
    <row r="130" spans="1:13" s="40" customFormat="1" ht="30" customHeight="1" x14ac:dyDescent="0.25">
      <c r="A130" s="1"/>
      <c r="B130" s="1"/>
      <c r="C130" s="1"/>
      <c r="D130" s="1"/>
      <c r="E130" s="2"/>
      <c r="F130" s="3"/>
      <c r="G130" s="1"/>
      <c r="H130" s="1"/>
      <c r="I130" s="1"/>
      <c r="J130" s="1"/>
      <c r="K130" s="1"/>
      <c r="L130" s="1"/>
      <c r="M130" s="1"/>
    </row>
    <row r="131" spans="1:13" s="40" customFormat="1" ht="30" customHeight="1" x14ac:dyDescent="0.25">
      <c r="A131" s="1"/>
      <c r="B131" s="1"/>
      <c r="C131" s="1"/>
      <c r="D131" s="1"/>
      <c r="E131" s="2"/>
      <c r="F131" s="3"/>
      <c r="G131" s="1"/>
      <c r="H131" s="1"/>
      <c r="I131" s="1"/>
      <c r="J131" s="1"/>
      <c r="K131" s="1"/>
      <c r="L131" s="1"/>
      <c r="M131" s="1"/>
    </row>
    <row r="132" spans="1:13" s="40" customFormat="1" ht="30" customHeight="1" x14ac:dyDescent="0.25">
      <c r="A132" s="1"/>
      <c r="B132" s="1"/>
      <c r="C132" s="1"/>
      <c r="D132" s="1"/>
      <c r="E132" s="2"/>
      <c r="F132" s="3"/>
      <c r="G132" s="1"/>
      <c r="H132" s="1"/>
      <c r="I132" s="1"/>
      <c r="J132" s="1"/>
      <c r="K132" s="1"/>
      <c r="L132" s="1"/>
      <c r="M132" s="1"/>
    </row>
    <row r="133" spans="1:13" s="40" customFormat="1" ht="30" customHeight="1" x14ac:dyDescent="0.25">
      <c r="A133" s="1"/>
      <c r="B133" s="1"/>
      <c r="C133" s="1"/>
      <c r="D133" s="1"/>
      <c r="E133" s="2"/>
      <c r="F133" s="3"/>
      <c r="G133" s="1"/>
      <c r="H133" s="1"/>
      <c r="I133" s="1"/>
      <c r="J133" s="1"/>
      <c r="K133" s="1"/>
      <c r="L133" s="1"/>
      <c r="M133" s="1"/>
    </row>
    <row r="134" spans="1:13" s="40" customFormat="1" ht="30" customHeight="1" x14ac:dyDescent="0.25">
      <c r="A134" s="1"/>
      <c r="B134" s="1"/>
      <c r="C134" s="1"/>
      <c r="D134" s="1"/>
      <c r="E134" s="2"/>
      <c r="F134" s="3"/>
      <c r="G134" s="1"/>
      <c r="H134" s="1"/>
      <c r="I134" s="1"/>
      <c r="J134" s="1"/>
      <c r="K134" s="1"/>
      <c r="L134" s="1"/>
      <c r="M134" s="1"/>
    </row>
    <row r="135" spans="1:13" ht="30" customHeight="1" x14ac:dyDescent="0.25"/>
    <row r="136" spans="1:13" ht="30" customHeight="1" x14ac:dyDescent="0.25"/>
    <row r="137" spans="1:13" ht="30" customHeight="1" x14ac:dyDescent="0.25"/>
    <row r="138" spans="1:13" s="40" customFormat="1" ht="30" customHeight="1" x14ac:dyDescent="0.25">
      <c r="A138" s="1"/>
      <c r="B138" s="1"/>
      <c r="C138" s="1"/>
      <c r="D138" s="1"/>
      <c r="E138" s="2"/>
      <c r="F138" s="3"/>
      <c r="G138" s="1"/>
      <c r="H138" s="1"/>
      <c r="I138" s="1"/>
      <c r="J138" s="1"/>
      <c r="K138" s="1"/>
      <c r="L138" s="1"/>
      <c r="M138" s="1"/>
    </row>
    <row r="139" spans="1:13" s="40" customFormat="1" ht="30" customHeight="1" x14ac:dyDescent="0.25">
      <c r="A139" s="1"/>
      <c r="B139" s="1"/>
      <c r="C139" s="1"/>
      <c r="D139" s="1"/>
      <c r="E139" s="2"/>
      <c r="F139" s="3"/>
      <c r="G139" s="1"/>
      <c r="H139" s="1"/>
      <c r="I139" s="1"/>
      <c r="J139" s="1"/>
      <c r="K139" s="1"/>
      <c r="L139" s="1"/>
      <c r="M139" s="1"/>
    </row>
    <row r="140" spans="1:13" s="40" customFormat="1" ht="30" customHeight="1" x14ac:dyDescent="0.25">
      <c r="A140" s="1"/>
      <c r="B140" s="1"/>
      <c r="C140" s="1"/>
      <c r="D140" s="1"/>
      <c r="E140" s="2"/>
      <c r="F140" s="3"/>
      <c r="G140" s="1"/>
      <c r="H140" s="1"/>
      <c r="I140" s="1"/>
      <c r="J140" s="1"/>
      <c r="K140" s="1"/>
      <c r="L140" s="1"/>
      <c r="M140" s="1"/>
    </row>
    <row r="141" spans="1:13" s="40" customFormat="1" ht="30" customHeight="1" x14ac:dyDescent="0.25">
      <c r="A141" s="1"/>
      <c r="B141" s="1"/>
      <c r="C141" s="1"/>
      <c r="D141" s="1"/>
      <c r="E141" s="2"/>
      <c r="F141" s="3"/>
      <c r="G141" s="1"/>
      <c r="H141" s="1"/>
      <c r="I141" s="1"/>
      <c r="J141" s="1"/>
      <c r="K141" s="1"/>
      <c r="L141" s="1"/>
      <c r="M141" s="1"/>
    </row>
    <row r="142" spans="1:13" s="40" customFormat="1" ht="30" customHeight="1" x14ac:dyDescent="0.25">
      <c r="A142" s="1"/>
      <c r="B142" s="1"/>
      <c r="C142" s="1"/>
      <c r="D142" s="1"/>
      <c r="E142" s="2"/>
      <c r="F142" s="3"/>
      <c r="G142" s="1"/>
      <c r="H142" s="1"/>
      <c r="I142" s="1"/>
      <c r="J142" s="1"/>
      <c r="K142" s="1"/>
      <c r="L142" s="1"/>
      <c r="M142" s="1"/>
    </row>
    <row r="143" spans="1:13" s="40" customFormat="1" ht="30" customHeight="1" x14ac:dyDescent="0.25">
      <c r="A143" s="1"/>
      <c r="B143" s="1"/>
      <c r="C143" s="1"/>
      <c r="D143" s="1"/>
      <c r="E143" s="2"/>
      <c r="F143" s="3"/>
      <c r="G143" s="1"/>
      <c r="H143" s="1"/>
      <c r="I143" s="1"/>
      <c r="J143" s="1"/>
      <c r="K143" s="1"/>
      <c r="L143" s="1"/>
      <c r="M143" s="1"/>
    </row>
    <row r="144" spans="1:13" s="40" customFormat="1" ht="30" customHeight="1" x14ac:dyDescent="0.25">
      <c r="A144" s="1"/>
      <c r="B144" s="1"/>
      <c r="C144" s="1"/>
      <c r="D144" s="1"/>
      <c r="E144" s="2"/>
      <c r="F144" s="3"/>
      <c r="G144" s="1"/>
      <c r="H144" s="1"/>
      <c r="I144" s="1"/>
      <c r="J144" s="1"/>
      <c r="K144" s="1"/>
      <c r="L144" s="1"/>
      <c r="M144" s="1"/>
    </row>
    <row r="145" spans="1:13" s="40" customFormat="1" ht="30" customHeight="1" x14ac:dyDescent="0.25">
      <c r="A145" s="1"/>
      <c r="B145" s="1"/>
      <c r="C145" s="1"/>
      <c r="D145" s="1"/>
      <c r="E145" s="2"/>
      <c r="F145" s="3"/>
      <c r="G145" s="1"/>
      <c r="H145" s="1"/>
      <c r="I145" s="1"/>
      <c r="J145" s="1"/>
      <c r="K145" s="1"/>
      <c r="L145" s="1"/>
      <c r="M145" s="1"/>
    </row>
    <row r="146" spans="1:13" s="40" customFormat="1" ht="30" customHeight="1" x14ac:dyDescent="0.25">
      <c r="A146" s="1"/>
      <c r="B146" s="1"/>
      <c r="C146" s="1"/>
      <c r="D146" s="1"/>
      <c r="E146" s="2"/>
      <c r="F146" s="3"/>
      <c r="G146" s="1"/>
      <c r="H146" s="1"/>
      <c r="I146" s="1"/>
      <c r="J146" s="1"/>
      <c r="K146" s="1"/>
      <c r="L146" s="1"/>
      <c r="M146" s="1"/>
    </row>
    <row r="147" spans="1:13" s="40" customFormat="1" ht="30" customHeight="1" x14ac:dyDescent="0.25">
      <c r="A147" s="1"/>
      <c r="B147" s="1"/>
      <c r="C147" s="1"/>
      <c r="D147" s="1"/>
      <c r="E147" s="2"/>
      <c r="F147" s="3"/>
      <c r="G147" s="1"/>
      <c r="H147" s="1"/>
      <c r="I147" s="1"/>
      <c r="J147" s="1"/>
      <c r="K147" s="1"/>
      <c r="L147" s="1"/>
      <c r="M147" s="1"/>
    </row>
    <row r="148" spans="1:13" s="40" customFormat="1" ht="30" customHeight="1" x14ac:dyDescent="0.25">
      <c r="A148" s="1"/>
      <c r="B148" s="1"/>
      <c r="C148" s="1"/>
      <c r="D148" s="1"/>
      <c r="E148" s="2"/>
      <c r="F148" s="3"/>
      <c r="G148" s="1"/>
      <c r="H148" s="1"/>
      <c r="I148" s="1"/>
      <c r="J148" s="1"/>
      <c r="K148" s="1"/>
      <c r="L148" s="1"/>
      <c r="M148" s="1"/>
    </row>
    <row r="149" spans="1:13" s="40" customFormat="1" ht="30" customHeight="1" x14ac:dyDescent="0.25">
      <c r="A149" s="1"/>
      <c r="B149" s="1"/>
      <c r="C149" s="1"/>
      <c r="D149" s="1"/>
      <c r="E149" s="2"/>
      <c r="F149" s="3"/>
      <c r="G149" s="1"/>
      <c r="H149" s="1"/>
      <c r="I149" s="1"/>
      <c r="J149" s="1"/>
      <c r="K149" s="1"/>
      <c r="L149" s="1"/>
      <c r="M149" s="1"/>
    </row>
    <row r="150" spans="1:13" s="40" customFormat="1" ht="30" customHeight="1" x14ac:dyDescent="0.25">
      <c r="A150" s="1"/>
      <c r="B150" s="1"/>
      <c r="C150" s="1"/>
      <c r="D150" s="1"/>
      <c r="E150" s="2"/>
      <c r="F150" s="3"/>
      <c r="G150" s="1"/>
      <c r="H150" s="1"/>
      <c r="I150" s="1"/>
      <c r="J150" s="1"/>
      <c r="K150" s="1"/>
      <c r="L150" s="1"/>
      <c r="M150" s="1"/>
    </row>
    <row r="151" spans="1:13" s="40" customFormat="1" ht="30" customHeight="1" x14ac:dyDescent="0.25">
      <c r="A151" s="1"/>
      <c r="B151" s="1"/>
      <c r="C151" s="1"/>
      <c r="D151" s="1"/>
      <c r="E151" s="2"/>
      <c r="F151" s="3"/>
      <c r="G151" s="1"/>
      <c r="H151" s="1"/>
      <c r="I151" s="1"/>
      <c r="J151" s="1"/>
      <c r="K151" s="1"/>
      <c r="L151" s="1"/>
      <c r="M151" s="1"/>
    </row>
    <row r="152" spans="1:13" s="40" customFormat="1" ht="30" customHeight="1" x14ac:dyDescent="0.25">
      <c r="A152" s="1"/>
      <c r="B152" s="1"/>
      <c r="C152" s="1"/>
      <c r="D152" s="1"/>
      <c r="E152" s="2"/>
      <c r="F152" s="3"/>
      <c r="G152" s="1"/>
      <c r="H152" s="1"/>
      <c r="I152" s="1"/>
      <c r="J152" s="1"/>
      <c r="K152" s="1"/>
      <c r="L152" s="1"/>
      <c r="M152" s="1"/>
    </row>
    <row r="153" spans="1:13" s="40" customFormat="1" ht="30" customHeight="1" x14ac:dyDescent="0.25">
      <c r="A153" s="1"/>
      <c r="B153" s="1"/>
      <c r="C153" s="1"/>
      <c r="D153" s="1"/>
      <c r="E153" s="2"/>
      <c r="F153" s="3"/>
      <c r="G153" s="1"/>
      <c r="H153" s="1"/>
      <c r="I153" s="1"/>
      <c r="J153" s="1"/>
      <c r="K153" s="1"/>
      <c r="L153" s="1"/>
      <c r="M153" s="1"/>
    </row>
    <row r="154" spans="1:13" s="40" customFormat="1" ht="30" customHeight="1" x14ac:dyDescent="0.25">
      <c r="A154" s="1"/>
      <c r="B154" s="1"/>
      <c r="C154" s="1"/>
      <c r="D154" s="1"/>
      <c r="E154" s="2"/>
      <c r="F154" s="3"/>
      <c r="G154" s="1"/>
      <c r="H154" s="1"/>
      <c r="I154" s="1"/>
      <c r="J154" s="1"/>
      <c r="K154" s="1"/>
      <c r="L154" s="1"/>
      <c r="M154" s="1"/>
    </row>
    <row r="155" spans="1:13" s="40" customFormat="1" ht="30" customHeight="1" x14ac:dyDescent="0.25">
      <c r="A155" s="1"/>
      <c r="B155" s="1"/>
      <c r="C155" s="1"/>
      <c r="D155" s="1"/>
      <c r="E155" s="2"/>
      <c r="F155" s="3"/>
      <c r="G155" s="1"/>
      <c r="H155" s="1"/>
      <c r="I155" s="1"/>
      <c r="J155" s="1"/>
      <c r="K155" s="1"/>
      <c r="L155" s="1"/>
      <c r="M155" s="1"/>
    </row>
    <row r="156" spans="1:13" s="40" customFormat="1" ht="30" customHeight="1" x14ac:dyDescent="0.25">
      <c r="A156" s="1"/>
      <c r="B156" s="1"/>
      <c r="C156" s="1"/>
      <c r="D156" s="1"/>
      <c r="E156" s="2"/>
      <c r="F156" s="3"/>
      <c r="G156" s="1"/>
      <c r="H156" s="1"/>
      <c r="I156" s="1"/>
      <c r="J156" s="1"/>
      <c r="K156" s="1"/>
      <c r="L156" s="1"/>
      <c r="M156" s="1"/>
    </row>
    <row r="157" spans="1:13" s="40" customFormat="1" ht="30" customHeight="1" x14ac:dyDescent="0.25">
      <c r="A157" s="1"/>
      <c r="B157" s="1"/>
      <c r="C157" s="1"/>
      <c r="D157" s="1"/>
      <c r="E157" s="2"/>
      <c r="F157" s="3"/>
      <c r="G157" s="1"/>
      <c r="H157" s="1"/>
      <c r="I157" s="1"/>
      <c r="J157" s="1"/>
      <c r="K157" s="1"/>
      <c r="L157" s="1"/>
      <c r="M157" s="1"/>
    </row>
    <row r="158" spans="1:13" s="40" customFormat="1" ht="30" customHeight="1" x14ac:dyDescent="0.25">
      <c r="A158" s="1"/>
      <c r="B158" s="1"/>
      <c r="C158" s="1"/>
      <c r="D158" s="1"/>
      <c r="E158" s="2"/>
      <c r="F158" s="3"/>
      <c r="G158" s="1"/>
      <c r="H158" s="1"/>
      <c r="I158" s="1"/>
      <c r="J158" s="1"/>
      <c r="K158" s="1"/>
      <c r="L158" s="1"/>
      <c r="M158" s="1"/>
    </row>
    <row r="159" spans="1:13" s="40" customFormat="1" ht="30" customHeight="1" x14ac:dyDescent="0.25">
      <c r="A159" s="1"/>
      <c r="B159" s="1"/>
      <c r="C159" s="1"/>
      <c r="D159" s="1"/>
      <c r="E159" s="2"/>
      <c r="F159" s="3"/>
      <c r="G159" s="1"/>
      <c r="H159" s="1"/>
      <c r="I159" s="1"/>
      <c r="J159" s="1"/>
      <c r="K159" s="1"/>
      <c r="L159" s="1"/>
      <c r="M159" s="1"/>
    </row>
    <row r="160" spans="1:13" s="40" customFormat="1" ht="30" customHeight="1" x14ac:dyDescent="0.25">
      <c r="A160" s="1"/>
      <c r="B160" s="1"/>
      <c r="C160" s="1"/>
      <c r="D160" s="1"/>
      <c r="E160" s="2"/>
      <c r="F160" s="3"/>
      <c r="G160" s="1"/>
      <c r="H160" s="1"/>
      <c r="I160" s="1"/>
      <c r="J160" s="1"/>
      <c r="K160" s="1"/>
      <c r="L160" s="1"/>
      <c r="M160" s="1"/>
    </row>
    <row r="161" spans="1:13" s="40" customFormat="1" ht="30" customHeight="1" x14ac:dyDescent="0.25">
      <c r="A161" s="1"/>
      <c r="B161" s="1"/>
      <c r="C161" s="1"/>
      <c r="D161" s="1"/>
      <c r="E161" s="2"/>
      <c r="F161" s="3"/>
      <c r="G161" s="1"/>
      <c r="H161" s="1"/>
      <c r="I161" s="1"/>
      <c r="J161" s="1"/>
      <c r="K161" s="1"/>
      <c r="L161" s="1"/>
      <c r="M161" s="1"/>
    </row>
    <row r="162" spans="1:13" s="40" customFormat="1" ht="30" customHeight="1" x14ac:dyDescent="0.25">
      <c r="A162" s="1"/>
      <c r="B162" s="1"/>
      <c r="C162" s="1"/>
      <c r="D162" s="1"/>
      <c r="E162" s="2"/>
      <c r="F162" s="3"/>
      <c r="G162" s="1"/>
      <c r="H162" s="1"/>
      <c r="I162" s="1"/>
      <c r="J162" s="1"/>
      <c r="K162" s="1"/>
      <c r="L162" s="1"/>
      <c r="M162" s="1"/>
    </row>
    <row r="163" spans="1:13" s="40" customFormat="1" ht="30" customHeight="1" x14ac:dyDescent="0.25">
      <c r="A163" s="1"/>
      <c r="B163" s="1"/>
      <c r="C163" s="1"/>
      <c r="D163" s="1"/>
      <c r="E163" s="2"/>
      <c r="F163" s="3"/>
      <c r="G163" s="1"/>
      <c r="H163" s="1"/>
      <c r="I163" s="1"/>
      <c r="J163" s="1"/>
      <c r="K163" s="1"/>
      <c r="L163" s="1"/>
      <c r="M163" s="1"/>
    </row>
    <row r="164" spans="1:13" s="40" customFormat="1" ht="30" customHeight="1" x14ac:dyDescent="0.25">
      <c r="A164" s="1"/>
      <c r="B164" s="1"/>
      <c r="C164" s="1"/>
      <c r="D164" s="1"/>
      <c r="E164" s="2"/>
      <c r="F164" s="3"/>
      <c r="G164" s="1"/>
      <c r="H164" s="1"/>
      <c r="I164" s="1"/>
      <c r="J164" s="1"/>
      <c r="K164" s="1"/>
      <c r="L164" s="1"/>
      <c r="M164" s="1"/>
    </row>
    <row r="165" spans="1:13" s="40" customFormat="1" ht="30" customHeight="1" x14ac:dyDescent="0.25">
      <c r="A165" s="1"/>
      <c r="B165" s="1"/>
      <c r="C165" s="1"/>
      <c r="D165" s="1"/>
      <c r="E165" s="2"/>
      <c r="F165" s="3"/>
      <c r="G165" s="1"/>
      <c r="H165" s="1"/>
      <c r="I165" s="1"/>
      <c r="J165" s="1"/>
      <c r="K165" s="1"/>
      <c r="L165" s="1"/>
      <c r="M165" s="1"/>
    </row>
    <row r="166" spans="1:13" s="40" customFormat="1" ht="30" customHeight="1" x14ac:dyDescent="0.25">
      <c r="A166" s="1"/>
      <c r="B166" s="1"/>
      <c r="C166" s="1"/>
      <c r="D166" s="1"/>
      <c r="E166" s="2"/>
      <c r="F166" s="3"/>
      <c r="G166" s="1"/>
      <c r="H166" s="1"/>
      <c r="I166" s="1"/>
      <c r="J166" s="1"/>
      <c r="K166" s="1"/>
      <c r="L166" s="1"/>
      <c r="M166" s="1"/>
    </row>
    <row r="167" spans="1:13" s="40" customFormat="1" ht="30" customHeight="1" x14ac:dyDescent="0.25">
      <c r="A167" s="1"/>
      <c r="B167" s="1"/>
      <c r="C167" s="1"/>
      <c r="D167" s="1"/>
      <c r="E167" s="2"/>
      <c r="F167" s="3"/>
      <c r="G167" s="1"/>
      <c r="H167" s="1"/>
      <c r="I167" s="1"/>
      <c r="J167" s="1"/>
      <c r="K167" s="1"/>
      <c r="L167" s="1"/>
      <c r="M167" s="1"/>
    </row>
    <row r="168" spans="1:13" s="40" customFormat="1" ht="30" customHeight="1" x14ac:dyDescent="0.25">
      <c r="A168" s="1"/>
      <c r="B168" s="1"/>
      <c r="C168" s="1"/>
      <c r="D168" s="1"/>
      <c r="E168" s="2"/>
      <c r="F168" s="3"/>
      <c r="G168" s="1"/>
      <c r="H168" s="1"/>
      <c r="I168" s="1"/>
      <c r="J168" s="1"/>
      <c r="K168" s="1"/>
      <c r="L168" s="1"/>
      <c r="M168" s="1"/>
    </row>
    <row r="169" spans="1:13" s="40" customFormat="1" ht="30" customHeight="1" x14ac:dyDescent="0.25">
      <c r="A169" s="1"/>
      <c r="B169" s="1"/>
      <c r="C169" s="1"/>
      <c r="D169" s="1"/>
      <c r="E169" s="2"/>
      <c r="F169" s="3"/>
      <c r="G169" s="1"/>
      <c r="H169" s="1"/>
      <c r="I169" s="1"/>
      <c r="J169" s="1"/>
      <c r="K169" s="1"/>
      <c r="L169" s="1"/>
      <c r="M169" s="1"/>
    </row>
    <row r="170" spans="1:13" s="40" customFormat="1" ht="30" customHeight="1" x14ac:dyDescent="0.25">
      <c r="A170" s="1"/>
      <c r="B170" s="1"/>
      <c r="C170" s="1"/>
      <c r="D170" s="1"/>
      <c r="E170" s="2"/>
      <c r="F170" s="3"/>
      <c r="G170" s="1"/>
      <c r="H170" s="1"/>
      <c r="I170" s="1"/>
      <c r="J170" s="1"/>
      <c r="K170" s="1"/>
      <c r="L170" s="1"/>
      <c r="M170" s="1"/>
    </row>
    <row r="171" spans="1:13" s="40" customFormat="1" ht="30" customHeight="1" x14ac:dyDescent="0.25">
      <c r="A171" s="1"/>
      <c r="B171" s="1"/>
      <c r="C171" s="1"/>
      <c r="D171" s="1"/>
      <c r="E171" s="2"/>
      <c r="F171" s="3"/>
      <c r="G171" s="1"/>
      <c r="H171" s="1"/>
      <c r="I171" s="1"/>
      <c r="J171" s="1"/>
      <c r="K171" s="1"/>
      <c r="L171" s="1"/>
      <c r="M171" s="1"/>
    </row>
    <row r="172" spans="1:13" s="40" customFormat="1" ht="30" customHeight="1" x14ac:dyDescent="0.25">
      <c r="A172" s="1"/>
      <c r="B172" s="1"/>
      <c r="C172" s="1"/>
      <c r="D172" s="1"/>
      <c r="E172" s="2"/>
      <c r="F172" s="3"/>
      <c r="G172" s="1"/>
      <c r="H172" s="1"/>
      <c r="I172" s="1"/>
      <c r="J172" s="1"/>
      <c r="K172" s="1"/>
      <c r="L172" s="1"/>
      <c r="M172" s="1"/>
    </row>
    <row r="173" spans="1:13" s="40" customFormat="1" ht="30" customHeight="1" x14ac:dyDescent="0.25">
      <c r="A173" s="1"/>
      <c r="B173" s="1"/>
      <c r="C173" s="1"/>
      <c r="D173" s="1"/>
      <c r="E173" s="2"/>
      <c r="F173" s="3"/>
      <c r="G173" s="1"/>
      <c r="H173" s="1"/>
      <c r="I173" s="1"/>
      <c r="J173" s="1"/>
      <c r="K173" s="1"/>
      <c r="L173" s="1"/>
      <c r="M173" s="1"/>
    </row>
    <row r="174" spans="1:13" s="40" customFormat="1" ht="30" customHeight="1" x14ac:dyDescent="0.25">
      <c r="A174" s="1"/>
      <c r="B174" s="1"/>
      <c r="C174" s="1"/>
      <c r="D174" s="1"/>
      <c r="E174" s="2"/>
      <c r="F174" s="3"/>
      <c r="G174" s="1"/>
      <c r="H174" s="1"/>
      <c r="I174" s="1"/>
      <c r="J174" s="1"/>
      <c r="K174" s="1"/>
      <c r="L174" s="1"/>
      <c r="M174" s="1"/>
    </row>
    <row r="175" spans="1:13" s="40" customFormat="1" ht="30" customHeight="1" x14ac:dyDescent="0.25">
      <c r="A175" s="1"/>
      <c r="B175" s="1"/>
      <c r="C175" s="1"/>
      <c r="D175" s="1"/>
      <c r="E175" s="2"/>
      <c r="F175" s="3"/>
      <c r="G175" s="1"/>
      <c r="H175" s="1"/>
      <c r="I175" s="1"/>
      <c r="J175" s="1"/>
      <c r="K175" s="1"/>
      <c r="L175" s="1"/>
      <c r="M175" s="1"/>
    </row>
    <row r="176" spans="1:13" s="40" customFormat="1" ht="30" customHeight="1" x14ac:dyDescent="0.25">
      <c r="A176" s="1"/>
      <c r="B176" s="1"/>
      <c r="C176" s="1"/>
      <c r="D176" s="1"/>
      <c r="E176" s="2"/>
      <c r="F176" s="3"/>
      <c r="G176" s="1"/>
      <c r="H176" s="1"/>
      <c r="I176" s="1"/>
      <c r="J176" s="1"/>
      <c r="K176" s="1"/>
      <c r="L176" s="1"/>
      <c r="M176" s="1"/>
    </row>
    <row r="177" spans="1:13" s="40" customFormat="1" ht="30" customHeight="1" x14ac:dyDescent="0.25">
      <c r="A177" s="1"/>
      <c r="B177" s="1"/>
      <c r="C177" s="1"/>
      <c r="D177" s="1"/>
      <c r="E177" s="2"/>
      <c r="F177" s="3"/>
      <c r="G177" s="1"/>
      <c r="H177" s="1"/>
      <c r="I177" s="1"/>
      <c r="J177" s="1"/>
      <c r="K177" s="1"/>
      <c r="L177" s="1"/>
      <c r="M177" s="1"/>
    </row>
    <row r="178" spans="1:13" s="40" customFormat="1" ht="30" customHeight="1" x14ac:dyDescent="0.25">
      <c r="A178" s="1"/>
      <c r="B178" s="1"/>
      <c r="C178" s="1"/>
      <c r="D178" s="1"/>
      <c r="E178" s="2"/>
      <c r="F178" s="3"/>
      <c r="G178" s="1"/>
      <c r="H178" s="1"/>
      <c r="I178" s="1"/>
      <c r="J178" s="1"/>
      <c r="K178" s="1"/>
      <c r="L178" s="1"/>
      <c r="M178" s="1"/>
    </row>
    <row r="179" spans="1:13" s="40" customFormat="1" ht="30" customHeight="1" x14ac:dyDescent="0.25">
      <c r="A179" s="1"/>
      <c r="B179" s="1"/>
      <c r="C179" s="1"/>
      <c r="D179" s="1"/>
      <c r="E179" s="2"/>
      <c r="F179" s="3"/>
      <c r="G179" s="1"/>
      <c r="H179" s="1"/>
      <c r="I179" s="1"/>
      <c r="J179" s="1"/>
      <c r="K179" s="1"/>
      <c r="L179" s="1"/>
      <c r="M179" s="1"/>
    </row>
    <row r="180" spans="1:13" s="40" customFormat="1" ht="30" customHeight="1" x14ac:dyDescent="0.25">
      <c r="A180" s="1"/>
      <c r="B180" s="1"/>
      <c r="C180" s="1"/>
      <c r="D180" s="1"/>
      <c r="E180" s="2"/>
      <c r="F180" s="3"/>
      <c r="G180" s="1"/>
      <c r="H180" s="1"/>
      <c r="I180" s="1"/>
      <c r="J180" s="1"/>
      <c r="K180" s="1"/>
      <c r="L180" s="1"/>
      <c r="M180" s="1"/>
    </row>
    <row r="181" spans="1:13" s="40" customFormat="1" ht="30" customHeight="1" x14ac:dyDescent="0.25">
      <c r="A181" s="1"/>
      <c r="B181" s="1"/>
      <c r="C181" s="1"/>
      <c r="D181" s="1"/>
      <c r="E181" s="2"/>
      <c r="F181" s="3"/>
      <c r="G181" s="1"/>
      <c r="H181" s="1"/>
      <c r="I181" s="1"/>
      <c r="J181" s="1"/>
      <c r="K181" s="1"/>
      <c r="L181" s="1"/>
      <c r="M181" s="1"/>
    </row>
    <row r="182" spans="1:13" s="40" customFormat="1" ht="30" customHeight="1" x14ac:dyDescent="0.25">
      <c r="A182" s="1"/>
      <c r="B182" s="1"/>
      <c r="C182" s="1"/>
      <c r="D182" s="1"/>
      <c r="E182" s="2"/>
      <c r="F182" s="3"/>
      <c r="G182" s="1"/>
      <c r="H182" s="1"/>
      <c r="I182" s="1"/>
      <c r="J182" s="1"/>
      <c r="K182" s="1"/>
      <c r="L182" s="1"/>
      <c r="M182" s="1"/>
    </row>
    <row r="183" spans="1:13" s="40" customFormat="1" ht="30" customHeight="1" x14ac:dyDescent="0.25">
      <c r="A183" s="1"/>
      <c r="B183" s="1"/>
      <c r="C183" s="1"/>
      <c r="D183" s="1"/>
      <c r="E183" s="2"/>
      <c r="F183" s="3"/>
      <c r="G183" s="1"/>
      <c r="H183" s="1"/>
      <c r="I183" s="1"/>
      <c r="J183" s="1"/>
      <c r="K183" s="1"/>
      <c r="L183" s="1"/>
      <c r="M183" s="1"/>
    </row>
    <row r="184" spans="1:13" s="40" customFormat="1" ht="30" customHeight="1" x14ac:dyDescent="0.25">
      <c r="A184" s="1"/>
      <c r="B184" s="1"/>
      <c r="C184" s="1"/>
      <c r="D184" s="1"/>
      <c r="E184" s="2"/>
      <c r="F184" s="3"/>
      <c r="G184" s="1"/>
      <c r="H184" s="1"/>
      <c r="I184" s="1"/>
      <c r="J184" s="1"/>
      <c r="K184" s="1"/>
      <c r="L184" s="1"/>
      <c r="M184" s="1"/>
    </row>
    <row r="185" spans="1:13" s="40" customFormat="1" ht="30" customHeight="1" x14ac:dyDescent="0.25">
      <c r="A185" s="1"/>
      <c r="B185" s="1"/>
      <c r="C185" s="1"/>
      <c r="D185" s="1"/>
      <c r="E185" s="2"/>
      <c r="F185" s="3"/>
      <c r="G185" s="1"/>
      <c r="H185" s="1"/>
      <c r="I185" s="1"/>
      <c r="J185" s="1"/>
      <c r="K185" s="1"/>
      <c r="L185" s="1"/>
      <c r="M185" s="1"/>
    </row>
    <row r="186" spans="1:13" s="40" customFormat="1" ht="30" customHeight="1" x14ac:dyDescent="0.25">
      <c r="A186" s="1"/>
      <c r="B186" s="1"/>
      <c r="C186" s="1"/>
      <c r="D186" s="1"/>
      <c r="E186" s="2"/>
      <c r="F186" s="3"/>
      <c r="G186" s="1"/>
      <c r="H186" s="1"/>
      <c r="I186" s="1"/>
      <c r="J186" s="1"/>
      <c r="K186" s="1"/>
      <c r="L186" s="1"/>
      <c r="M186" s="1"/>
    </row>
    <row r="187" spans="1:13" s="40" customFormat="1" ht="30" customHeight="1" x14ac:dyDescent="0.25">
      <c r="A187" s="1"/>
      <c r="B187" s="1"/>
      <c r="C187" s="1"/>
      <c r="D187" s="1"/>
      <c r="E187" s="2"/>
      <c r="F187" s="3"/>
      <c r="G187" s="1"/>
      <c r="H187" s="1"/>
      <c r="I187" s="1"/>
      <c r="J187" s="1"/>
      <c r="K187" s="1"/>
      <c r="L187" s="1"/>
      <c r="M187" s="1"/>
    </row>
    <row r="188" spans="1:13" s="40" customFormat="1" ht="30" customHeight="1" x14ac:dyDescent="0.25">
      <c r="A188" s="1"/>
      <c r="B188" s="1"/>
      <c r="C188" s="1"/>
      <c r="D188" s="1"/>
      <c r="E188" s="2"/>
      <c r="F188" s="3"/>
      <c r="G188" s="1"/>
      <c r="H188" s="1"/>
      <c r="I188" s="1"/>
      <c r="J188" s="1"/>
      <c r="K188" s="1"/>
      <c r="L188" s="1"/>
      <c r="M188" s="1"/>
    </row>
    <row r="189" spans="1:13" s="40" customFormat="1" ht="30" customHeight="1" x14ac:dyDescent="0.25">
      <c r="A189" s="1"/>
      <c r="B189" s="1"/>
      <c r="C189" s="1"/>
      <c r="D189" s="1"/>
      <c r="E189" s="2"/>
      <c r="F189" s="3"/>
      <c r="G189" s="1"/>
      <c r="H189" s="1"/>
      <c r="I189" s="1"/>
      <c r="J189" s="1"/>
      <c r="K189" s="1"/>
      <c r="L189" s="1"/>
      <c r="M189" s="1"/>
    </row>
    <row r="190" spans="1:13" s="40" customFormat="1" ht="30" customHeight="1" x14ac:dyDescent="0.25">
      <c r="A190" s="1"/>
      <c r="B190" s="1"/>
      <c r="C190" s="1"/>
      <c r="D190" s="1"/>
      <c r="E190" s="2"/>
      <c r="F190" s="3"/>
      <c r="G190" s="1"/>
      <c r="H190" s="1"/>
      <c r="I190" s="1"/>
      <c r="J190" s="1"/>
      <c r="K190" s="1"/>
      <c r="L190" s="1"/>
      <c r="M190" s="1"/>
    </row>
    <row r="191" spans="1:13" s="40" customFormat="1" ht="30" customHeight="1" x14ac:dyDescent="0.25">
      <c r="A191" s="1"/>
      <c r="B191" s="1"/>
      <c r="C191" s="1"/>
      <c r="D191" s="1"/>
      <c r="E191" s="2"/>
      <c r="F191" s="3"/>
      <c r="G191" s="1"/>
      <c r="H191" s="1"/>
      <c r="I191" s="1"/>
      <c r="J191" s="1"/>
      <c r="K191" s="1"/>
      <c r="L191" s="1"/>
      <c r="M191" s="1"/>
    </row>
    <row r="192" spans="1:13" s="40" customFormat="1" ht="30" customHeight="1" x14ac:dyDescent="0.25">
      <c r="A192" s="1"/>
      <c r="B192" s="1"/>
      <c r="C192" s="1"/>
      <c r="D192" s="1"/>
      <c r="E192" s="2"/>
      <c r="F192" s="3"/>
      <c r="G192" s="1"/>
      <c r="H192" s="1"/>
      <c r="I192" s="1"/>
      <c r="J192" s="1"/>
      <c r="K192" s="1"/>
      <c r="L192" s="1"/>
      <c r="M192" s="1"/>
    </row>
    <row r="193" spans="1:13" s="40" customFormat="1" ht="30" customHeight="1" x14ac:dyDescent="0.25">
      <c r="A193" s="1"/>
      <c r="B193" s="1"/>
      <c r="C193" s="1"/>
      <c r="D193" s="1"/>
      <c r="E193" s="2"/>
      <c r="F193" s="3"/>
      <c r="G193" s="1"/>
      <c r="H193" s="1"/>
      <c r="I193" s="1"/>
      <c r="J193" s="1"/>
      <c r="K193" s="1"/>
      <c r="L193" s="1"/>
      <c r="M193" s="1"/>
    </row>
    <row r="194" spans="1:13" s="40" customFormat="1" ht="30" customHeight="1" x14ac:dyDescent="0.25">
      <c r="A194" s="1"/>
      <c r="B194" s="1"/>
      <c r="C194" s="1"/>
      <c r="D194" s="1"/>
      <c r="E194" s="2"/>
      <c r="F194" s="3"/>
      <c r="G194" s="1"/>
      <c r="H194" s="1"/>
      <c r="I194" s="1"/>
      <c r="J194" s="1"/>
      <c r="K194" s="1"/>
      <c r="L194" s="1"/>
      <c r="M194" s="1"/>
    </row>
    <row r="195" spans="1:13" s="40" customFormat="1" ht="30" customHeight="1" x14ac:dyDescent="0.25">
      <c r="A195" s="1"/>
      <c r="B195" s="1"/>
      <c r="C195" s="1"/>
      <c r="D195" s="1"/>
      <c r="E195" s="2"/>
      <c r="F195" s="3"/>
      <c r="G195" s="1"/>
      <c r="H195" s="1"/>
      <c r="I195" s="1"/>
      <c r="J195" s="1"/>
      <c r="K195" s="1"/>
      <c r="L195" s="1"/>
      <c r="M195" s="1"/>
    </row>
    <row r="196" spans="1:13" s="40" customFormat="1" ht="30" customHeight="1" x14ac:dyDescent="0.25">
      <c r="A196" s="1"/>
      <c r="B196" s="1"/>
      <c r="C196" s="1"/>
      <c r="D196" s="1"/>
      <c r="E196" s="2"/>
      <c r="F196" s="3"/>
      <c r="G196" s="1"/>
      <c r="H196" s="1"/>
      <c r="I196" s="1"/>
      <c r="J196" s="1"/>
      <c r="K196" s="1"/>
      <c r="L196" s="1"/>
      <c r="M196" s="1"/>
    </row>
    <row r="197" spans="1:13" s="40" customFormat="1" ht="30" customHeight="1" x14ac:dyDescent="0.25">
      <c r="A197" s="1"/>
      <c r="B197" s="1"/>
      <c r="C197" s="1"/>
      <c r="D197" s="1"/>
      <c r="E197" s="2"/>
      <c r="F197" s="3"/>
      <c r="G197" s="1"/>
      <c r="H197" s="1"/>
      <c r="I197" s="1"/>
      <c r="J197" s="1"/>
      <c r="K197" s="1"/>
      <c r="L197" s="1"/>
      <c r="M197" s="1"/>
    </row>
    <row r="198" spans="1:13" s="40" customFormat="1" ht="30" customHeight="1" x14ac:dyDescent="0.25">
      <c r="A198" s="1"/>
      <c r="B198" s="1"/>
      <c r="C198" s="1"/>
      <c r="D198" s="1"/>
      <c r="E198" s="2"/>
      <c r="F198" s="3"/>
      <c r="G198" s="1"/>
      <c r="H198" s="1"/>
      <c r="I198" s="1"/>
      <c r="J198" s="1"/>
      <c r="K198" s="1"/>
      <c r="L198" s="1"/>
      <c r="M198" s="1"/>
    </row>
    <row r="199" spans="1:13" s="40" customFormat="1" ht="30" customHeight="1" x14ac:dyDescent="0.25">
      <c r="A199" s="1"/>
      <c r="B199" s="1"/>
      <c r="C199" s="1"/>
      <c r="D199" s="1"/>
      <c r="E199" s="2"/>
      <c r="F199" s="3"/>
      <c r="G199" s="1"/>
      <c r="H199" s="1"/>
      <c r="I199" s="1"/>
      <c r="J199" s="1"/>
      <c r="K199" s="1"/>
      <c r="L199" s="1"/>
      <c r="M199" s="1"/>
    </row>
  </sheetData>
  <autoFilter ref="A1:M22">
    <filterColumn colId="10" showButton="0"/>
    <filterColumn colId="11" showButton="0"/>
  </autoFilter>
  <mergeCells count="34">
    <mergeCell ref="K1:M4"/>
    <mergeCell ref="A5:M5"/>
    <mergeCell ref="A6:M6"/>
    <mergeCell ref="A7:A8"/>
    <mergeCell ref="B7:B8"/>
    <mergeCell ref="C7:C8"/>
    <mergeCell ref="D7:D8"/>
    <mergeCell ref="E7:E8"/>
    <mergeCell ref="F7:J7"/>
    <mergeCell ref="K7:M7"/>
    <mergeCell ref="L11:L12"/>
    <mergeCell ref="M11:M12"/>
    <mergeCell ref="A13:A17"/>
    <mergeCell ref="B13:B17"/>
    <mergeCell ref="C13:C17"/>
    <mergeCell ref="D13:D17"/>
    <mergeCell ref="E13:E14"/>
    <mergeCell ref="K13:K14"/>
    <mergeCell ref="L13:L14"/>
    <mergeCell ref="M13:M14"/>
    <mergeCell ref="A11:A12"/>
    <mergeCell ref="B11:B12"/>
    <mergeCell ref="C11:C12"/>
    <mergeCell ref="D11:D12"/>
    <mergeCell ref="E11:E12"/>
    <mergeCell ref="K11:K12"/>
    <mergeCell ref="L18:L19"/>
    <mergeCell ref="M18:M19"/>
    <mergeCell ref="A18:A22"/>
    <mergeCell ref="B18:B22"/>
    <mergeCell ref="C18:C22"/>
    <mergeCell ref="D18:D22"/>
    <mergeCell ref="E18:E19"/>
    <mergeCell ref="K18:K19"/>
  </mergeCells>
  <pageMargins left="0.31496062992125984" right="0.11811023622047245" top="0.39370078740157483" bottom="0.39370078740157483" header="0.31496062992125984" footer="0.31496062992125984"/>
  <pageSetup paperSize="9" scale="1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5. Переселение граждан</vt:lpstr>
      <vt:lpstr>7.РП "ФКГС" </vt:lpstr>
      <vt:lpstr>14. Рег. проект "Жилье"</vt:lpstr>
      <vt:lpstr>'7.РП "ФКГС"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Ольга Франковна</dc:creator>
  <cp:lastModifiedBy>Виноградова Ольга Франковна</cp:lastModifiedBy>
  <dcterms:created xsi:type="dcterms:W3CDTF">2025-12-17T09:42:31Z</dcterms:created>
  <dcterms:modified xsi:type="dcterms:W3CDTF">2025-12-17T10:18:25Z</dcterms:modified>
</cp:coreProperties>
</file>